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5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8" r:id="rId6"/>
    <sheet name="прил 7" sheetId="7" r:id="rId7"/>
    <sheet name="прил 8" sheetId="6" r:id="rId8"/>
  </sheets>
  <definedNames>
    <definedName name="_xlnm.Print_Area" localSheetId="1">'Прил 2'!$A$1:$D$40</definedName>
    <definedName name="_xlnm.Print_Area" localSheetId="2">'прил 3'!$A$1:$F$84</definedName>
    <definedName name="_xlnm.Print_Area" localSheetId="5">'прил 6'!$A$1:$G$68</definedName>
  </definedNames>
  <calcPr calcId="114210"/>
</workbook>
</file>

<file path=xl/calcChain.xml><?xml version="1.0" encoding="utf-8"?>
<calcChain xmlns="http://schemas.openxmlformats.org/spreadsheetml/2006/main">
  <c r="A43" i="4"/>
  <c r="A42" i="5"/>
  <c r="A31" i="7"/>
  <c r="A30" i="6"/>
  <c r="A41" i="4"/>
  <c r="A40" i="5"/>
  <c r="A29" i="7"/>
  <c r="A28" i="6"/>
  <c r="C44" i="8"/>
  <c r="A45"/>
  <c r="A44"/>
  <c r="A30"/>
  <c r="A24"/>
  <c r="C44" i="3"/>
  <c r="A45"/>
  <c r="A44"/>
  <c r="C26" i="6"/>
  <c r="B27"/>
  <c r="B26"/>
  <c r="A27"/>
  <c r="A26"/>
  <c r="B27" i="7"/>
  <c r="F29" i="8"/>
  <c r="F28"/>
  <c r="C28"/>
  <c r="C22"/>
  <c r="C38" i="5"/>
  <c r="B39" i="4"/>
  <c r="C28" i="3"/>
  <c r="E23"/>
  <c r="E22"/>
  <c r="C22"/>
  <c r="E68"/>
  <c r="D36" i="2"/>
  <c r="C36"/>
  <c r="E23" i="7"/>
  <c r="F22" i="6"/>
  <c r="D23" i="7"/>
  <c r="E22" i="6"/>
  <c r="E25" i="7"/>
  <c r="F24" i="6"/>
  <c r="D25" i="7"/>
  <c r="E24" i="6"/>
  <c r="F54" i="8"/>
  <c r="F53"/>
  <c r="E54"/>
  <c r="E53"/>
  <c r="D31" i="4"/>
  <c r="E30" i="5"/>
  <c r="D37" i="4"/>
  <c r="D36"/>
  <c r="E79" i="3"/>
  <c r="E78"/>
  <c r="E77"/>
  <c r="E76"/>
  <c r="E75"/>
  <c r="E74"/>
  <c r="C36" i="1"/>
  <c r="E36" i="5"/>
  <c r="E35"/>
  <c r="E30" i="7"/>
  <c r="F29" i="6"/>
  <c r="F28"/>
  <c r="E43" i="7"/>
  <c r="F42" i="6"/>
  <c r="E41" i="7"/>
  <c r="F40" i="6"/>
  <c r="E40" i="7"/>
  <c r="E38"/>
  <c r="E37"/>
  <c r="F36" i="6"/>
  <c r="D43" i="7"/>
  <c r="E42" i="6"/>
  <c r="D41" i="7"/>
  <c r="E40" i="6"/>
  <c r="D40" i="7"/>
  <c r="E36"/>
  <c r="F35" i="6"/>
  <c r="F34"/>
  <c r="E34" i="7"/>
  <c r="F33" i="6"/>
  <c r="E33" i="7"/>
  <c r="F32" i="6"/>
  <c r="E32" i="7"/>
  <c r="F31" i="6"/>
  <c r="D38" i="7"/>
  <c r="E37" i="6"/>
  <c r="D36" i="7"/>
  <c r="E35" i="6"/>
  <c r="E34"/>
  <c r="D34" i="7"/>
  <c r="E33" i="6"/>
  <c r="D33" i="7"/>
  <c r="D32"/>
  <c r="E31" i="6"/>
  <c r="D30" i="7"/>
  <c r="E29" i="6"/>
  <c r="E24" i="7"/>
  <c r="E22"/>
  <c r="E21"/>
  <c r="D24"/>
  <c r="D22"/>
  <c r="D21"/>
  <c r="F61" i="8"/>
  <c r="F60"/>
  <c r="F59"/>
  <c r="F58"/>
  <c r="E61"/>
  <c r="E60"/>
  <c r="E59"/>
  <c r="E58"/>
  <c r="F46"/>
  <c r="F43"/>
  <c r="E46"/>
  <c r="E43"/>
  <c r="F39"/>
  <c r="F38"/>
  <c r="E39"/>
  <c r="E38"/>
  <c r="F36"/>
  <c r="E36"/>
  <c r="E35"/>
  <c r="E34"/>
  <c r="F35"/>
  <c r="F34"/>
  <c r="F30"/>
  <c r="F27"/>
  <c r="F26"/>
  <c r="E30"/>
  <c r="E27"/>
  <c r="F24"/>
  <c r="F21"/>
  <c r="F23"/>
  <c r="E24"/>
  <c r="E21"/>
  <c r="E23"/>
  <c r="D48" i="4"/>
  <c r="E39" i="3"/>
  <c r="E38"/>
  <c r="D32" i="2"/>
  <c r="C32"/>
  <c r="D30"/>
  <c r="C30"/>
  <c r="D27"/>
  <c r="D25"/>
  <c r="C27"/>
  <c r="C25"/>
  <c r="D23"/>
  <c r="C23"/>
  <c r="D21"/>
  <c r="C21"/>
  <c r="C20"/>
  <c r="D20"/>
  <c r="C32" i="1"/>
  <c r="C30"/>
  <c r="C27"/>
  <c r="C25"/>
  <c r="C23"/>
  <c r="C21"/>
  <c r="C20"/>
  <c r="F42" i="8"/>
  <c r="F41"/>
  <c r="F44"/>
  <c r="F45"/>
  <c r="E42"/>
  <c r="E41"/>
  <c r="E44"/>
  <c r="E45"/>
  <c r="E26"/>
  <c r="E28"/>
  <c r="E29"/>
  <c r="F20"/>
  <c r="F22"/>
  <c r="E20"/>
  <c r="E22"/>
  <c r="D29" i="7"/>
  <c r="E23" i="6"/>
  <c r="E21"/>
  <c r="E20"/>
  <c r="F23"/>
  <c r="F21"/>
  <c r="F20"/>
  <c r="D35" i="7"/>
  <c r="D19" i="2"/>
  <c r="D18"/>
  <c r="F52" i="8"/>
  <c r="F51"/>
  <c r="F50"/>
  <c r="F49"/>
  <c r="D20" i="7"/>
  <c r="D19"/>
  <c r="D37"/>
  <c r="E52" i="8"/>
  <c r="E51"/>
  <c r="E50"/>
  <c r="E49"/>
  <c r="F19"/>
  <c r="E31" i="7"/>
  <c r="E35"/>
  <c r="E42"/>
  <c r="F41" i="6"/>
  <c r="F30"/>
  <c r="D31" i="7"/>
  <c r="E29"/>
  <c r="E39"/>
  <c r="F38" i="6"/>
  <c r="D39" i="7"/>
  <c r="D42"/>
  <c r="E39" i="6"/>
  <c r="F39"/>
  <c r="E32"/>
  <c r="C19" i="2"/>
  <c r="C18"/>
  <c r="C19" i="1"/>
  <c r="C18"/>
  <c r="D47" i="4"/>
  <c r="E47" i="5"/>
  <c r="E46"/>
  <c r="E19" i="8"/>
  <c r="E18"/>
  <c r="F18"/>
  <c r="F25" i="6"/>
  <c r="D26" i="7"/>
  <c r="E26"/>
  <c r="E20"/>
  <c r="E19"/>
  <c r="F37" i="6"/>
  <c r="D28" i="7"/>
  <c r="D27"/>
  <c r="E27"/>
  <c r="E28"/>
  <c r="F27" i="6"/>
  <c r="F26"/>
  <c r="E18" i="7"/>
  <c r="D18"/>
  <c r="D53" i="4"/>
  <c r="D52"/>
  <c r="D50"/>
  <c r="D49"/>
  <c r="D46"/>
  <c r="D45"/>
  <c r="D44"/>
  <c r="D42"/>
  <c r="D41"/>
  <c r="D32"/>
  <c r="D30"/>
  <c r="D35"/>
  <c r="D23"/>
  <c r="D27"/>
  <c r="E54" i="3"/>
  <c r="E53"/>
  <c r="E52"/>
  <c r="E51"/>
  <c r="E50"/>
  <c r="E49"/>
  <c r="E24"/>
  <c r="E21"/>
  <c r="E20"/>
  <c r="E30"/>
  <c r="E27"/>
  <c r="E36"/>
  <c r="E35"/>
  <c r="E34"/>
  <c r="E46"/>
  <c r="E43"/>
  <c r="E61"/>
  <c r="E60"/>
  <c r="E59"/>
  <c r="E58"/>
  <c r="E57"/>
  <c r="E56"/>
  <c r="E72"/>
  <c r="E42"/>
  <c r="E41"/>
  <c r="E45"/>
  <c r="E44"/>
  <c r="E26"/>
  <c r="E28"/>
  <c r="E29"/>
  <c r="D26" i="4"/>
  <c r="D25"/>
  <c r="D24"/>
  <c r="D22"/>
  <c r="D21"/>
  <c r="D20"/>
  <c r="E34" i="5"/>
  <c r="E33"/>
  <c r="E41"/>
  <c r="E40"/>
  <c r="E28" i="6"/>
  <c r="E43" i="5"/>
  <c r="E44"/>
  <c r="E45"/>
  <c r="E49"/>
  <c r="E48"/>
  <c r="E36" i="6"/>
  <c r="E51" i="5"/>
  <c r="E52"/>
  <c r="E41" i="6"/>
  <c r="E19" i="3"/>
  <c r="D34" i="4"/>
  <c r="E26" i="5"/>
  <c r="E25"/>
  <c r="E24"/>
  <c r="E23"/>
  <c r="E31"/>
  <c r="E29"/>
  <c r="E22"/>
  <c r="E21"/>
  <c r="E20"/>
  <c r="E19"/>
  <c r="D43" i="4"/>
  <c r="D51"/>
  <c r="E67" i="3"/>
  <c r="E66"/>
  <c r="D38" i="4"/>
  <c r="E19" i="6"/>
  <c r="E18"/>
  <c r="E28" i="5"/>
  <c r="E27"/>
  <c r="E18"/>
  <c r="E42"/>
  <c r="E50"/>
  <c r="E38" i="6"/>
  <c r="E30"/>
  <c r="F19"/>
  <c r="D29" i="4"/>
  <c r="D28"/>
  <c r="E65" i="3"/>
  <c r="E64"/>
  <c r="E63"/>
  <c r="E18"/>
  <c r="D39" i="4"/>
  <c r="D40"/>
  <c r="F18" i="6"/>
  <c r="F17"/>
  <c r="F16"/>
  <c r="D19" i="4"/>
  <c r="D18"/>
  <c r="E25" i="6"/>
  <c r="E37" i="5"/>
  <c r="E17" i="6"/>
  <c r="E16"/>
  <c r="E27"/>
  <c r="E26"/>
  <c r="E17" i="5"/>
  <c r="E16"/>
  <c r="E38"/>
  <c r="E39"/>
</calcChain>
</file>

<file path=xl/sharedStrings.xml><?xml version="1.0" encoding="utf-8"?>
<sst xmlns="http://schemas.openxmlformats.org/spreadsheetml/2006/main" count="750" uniqueCount="190">
  <si>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</si>
  <si>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</si>
  <si>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</si>
  <si>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</si>
  <si>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</si>
  <si>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</si>
  <si>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</si>
  <si>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</si>
  <si>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</si>
  <si>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</si>
  <si>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</si>
  <si>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</si>
  <si>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</si>
  <si>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</si>
  <si>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</si>
  <si>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</si>
  <si>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</si>
  <si>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</si>
  <si>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</si>
  <si>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</si>
  <si>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</si>
  <si>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</si>
  <si>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</si>
  <si>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</si>
  <si>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</si>
  <si>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</si>
  <si>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</si>
  <si>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</si>
  <si>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</si>
  <si>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</si>
  <si>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</si>
  <si>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</si>
  <si>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1 11 09045 10 0000 120</t>
  </si>
  <si>
    <t>Доходы от сдачи в аренду имущества, составляющего казну сельских поселений (за исключением земельных участков)</t>
  </si>
  <si>
    <t>2 00 00000 00 0000 000</t>
  </si>
  <si>
    <t>МЕЖБЮДЖЕТНЫЕ ТРАНСФЕРТЫ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</si>
  <si>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</si>
  <si>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</si>
  <si>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</si>
  <si>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</si>
  <si>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</si>
  <si>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Секретарь Совета</t>
  </si>
  <si>
    <t>Приложение №4 к решению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</si>
  <si>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</si>
  <si>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</si>
  <si>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</si>
  <si>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</si>
  <si>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</si>
  <si>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</si>
  <si>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</si>
  <si>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</si>
  <si>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</si>
  <si>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</si>
  <si>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</si>
  <si>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</si>
  <si>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</si>
  <si>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</si>
  <si>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</si>
  <si>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</si>
  <si>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</si>
  <si>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</si>
  <si>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</si>
  <si>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</si>
  <si>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</si>
  <si>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</si>
  <si>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</si>
  <si>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</si>
  <si>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</si>
  <si>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</si>
  <si>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</si>
  <si>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</si>
  <si>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</si>
  <si>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</si>
  <si>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</si>
  <si>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</si>
  <si>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</si>
  <si>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</si>
  <si>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</si>
  <si>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</si>
  <si>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</si>
  <si>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</si>
  <si>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</si>
  <si>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</si>
  <si>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</si>
  <si>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</si>
  <si>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</si>
  <si>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</si>
  <si>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</si>
  <si>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Приложение №5 к решению</t>
  </si>
  <si>
    <t>Приложение №6 к решению</t>
  </si>
  <si>
    <t>Ведомство</t>
  </si>
  <si>
    <t>30 0 00 00000</t>
  </si>
  <si>
    <t>Приложение №7 к решению</t>
  </si>
  <si>
    <t>1 08 00000 00 0000 110</t>
  </si>
  <si>
    <t> 1 11 00000 00 0000 000</t>
  </si>
  <si>
    <t>1 11 00000 00 0000 000</t>
  </si>
  <si>
    <t xml:space="preserve">Прочие поступления от использования имущества, находящегося в
собственности сельских поселений (за исключением имущества
муниципальных бюджетных и автономных учреждений, а также
имущества муниципальных унитарных предприятий, в том числе казенных)
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</si>
  <si>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</si>
  <si>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</si>
  <si>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</si>
  <si>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</si>
  <si>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</si>
  <si>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</si>
  <si>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</si>
  <si>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</si>
  <si>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</si>
  <si>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</si>
  <si>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</si>
  <si>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</si>
  <si>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НАЦИОНАЛЬНАЯ БЕЗОПАСНОСТЬ И ПРАВООХРАНИТЕЛЬНАЯ ДЕЯТЕЛЬНОСТЬ</t>
  </si>
  <si>
    <t>Основное мероприятие "Обеспечение пожарной безопасности на территории сельского поселения"</t>
  </si>
  <si>
    <t>Подпрограмма  «Обеспечение пожарной безопасности»</t>
  </si>
  <si>
    <t>0300</t>
  </si>
  <si>
    <t>0310</t>
  </si>
  <si>
    <t> 30 3 00   00000</t>
  </si>
  <si>
    <t> 30 3 03   00000</t>
  </si>
  <si>
    <t> 30 3 03   74040</t>
  </si>
  <si>
    <t>30 3 03 74040</t>
  </si>
  <si>
    <t>30 3 00 00000</t>
  </si>
  <si>
    <t>30 3 03 00000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</si>
  <si>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</si>
  <si>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</si>
  <si>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Совета сельского поселения Иткинеевский сельсовет</t>
  </si>
  <si>
    <t xml:space="preserve">"О бюджете сельского поселения Иткинеевский сельсовет </t>
  </si>
  <si>
    <t>Администрация сельского поселения Иткинеевский сельсовет муниципального района Янаульский район Республики Башкортостан</t>
  </si>
  <si>
    <t xml:space="preserve">Распределение бюджетных ассигнований сельского поселения Иткинеевский сельсовет муниципального </t>
  </si>
  <si>
    <t>в бюджет сельского поселения Иткинеевский сельсовет муниципального района</t>
  </si>
  <si>
    <t>Основное мероприятие "Благоустройство территорий населенных пунктов"</t>
  </si>
  <si>
    <t>Другие общегосударственные вопросы</t>
  </si>
  <si>
    <t>Обеспечениме деятельности(оказание услуг)подведомственных  учреждений</t>
  </si>
  <si>
    <t>0113</t>
  </si>
  <si>
    <t>Субсидии бюджетным учреждениям на финансовое обеспечение государственного задания на оказание государственных услуг</t>
  </si>
  <si>
    <t>99 0 00 02990</t>
  </si>
  <si>
    <t xml:space="preserve">Ведомственная структура  расходов бюджета сельского поселения  Иткинеевский сельсовет  </t>
  </si>
  <si>
    <t>Приложение №8 к решению</t>
  </si>
  <si>
    <t>Э.К.Ибрагимова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</si>
  <si>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</si>
  <si>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2 02 35118 10 0000 150</t>
  </si>
  <si>
    <t>2 02 49999 10 7404 150</t>
  </si>
  <si>
    <t>2022 год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</si>
  <si>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</si>
  <si>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</si>
  <si>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</si>
  <si>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</si>
  <si>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 «Охрана окружающей среды»</t>
  </si>
  <si>
    <t>30 6 00 00000</t>
  </si>
  <si>
    <t>Основное мероприятие «Мероприятия по охране окружающей среды»</t>
  </si>
  <si>
    <t>30 6 06 00000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</si>
  <si>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</si>
  <si>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30 6 06 74040</t>
  </si>
  <si>
    <t>Субвенции на осуществление первичного воинского учета на территориях, где отсутствуют военные комиссариаты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</si>
  <si>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</si>
  <si>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</si>
  <si>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2023 год</t>
  </si>
  <si>
    <t>49 0 00 00000</t>
  </si>
  <si>
    <t>49 0 01 02030</t>
  </si>
  <si>
    <t>49 0 01 02040</t>
  </si>
  <si>
    <t>49 0 01 51180</t>
  </si>
  <si>
    <t>Муниципальная программа «Совершенствование деятельности органов местного самоуправления сельского поселения Иткинеевский сельсовет муниципального района Янаульский район Республики Башкортостан на 2021-2023 годы»</t>
  </si>
  <si>
    <t>Муниципальная программа «Благоустройство населенных пунктов сельского поселения Иткинеевский сельсовет муниципального района Янаульский район Республики Башкортостан на 2021-2023 годы»</t>
  </si>
  <si>
    <t>Защита населения и территории от чрезвычайных ситуаций природного и техногенного характера,пожарная безопасность</t>
  </si>
  <si>
    <t>Приложение №1 к решению</t>
  </si>
  <si>
    <t>Республики  Башкортостан на 2022 год и  на плановый</t>
  </si>
  <si>
    <t>период 2023 и 2024 годов"</t>
  </si>
  <si>
    <t>Янаульский район Республики Башкортостан на 2022 год</t>
  </si>
  <si>
    <t>Приложение №2 к решению</t>
  </si>
  <si>
    <t>Янаульский район Республики Башкортостан на плановый период 2023 и 2024 годов</t>
  </si>
  <si>
    <t>2024 год</t>
  </si>
  <si>
    <t>Республики  Башкортостан от   декабря 2021 г.№___</t>
  </si>
  <si>
    <t>района Янаульский район Республики Башкортостан на 2022 год по разделам,подразделам,</t>
  </si>
  <si>
    <t>Республики  Башкортостан на 2022год и  на плановый</t>
  </si>
  <si>
    <t xml:space="preserve">района Янаульский район Республики Башкортостан на 2022 год </t>
  </si>
  <si>
    <t>Муниципальная программа «Благоустройство населенных пунктов сельского поселения Иткинеевский сельсовет муниципального района Янаульский район Республики Башкортостан на 2022-2024 годы»</t>
  </si>
  <si>
    <t>Муниципальная программа «Совершенствование деятельности органов местного самоуправления сельского поселения Иткинеевский сельсовет муниципального района Янаульский район Республики Башкортостан на 2022-2024 годы»</t>
  </si>
  <si>
    <t>муниципального района Янаульский район Республики Башкортостан на  2022 год</t>
  </si>
  <si>
    <t>района Янаульский район Республики Башкортостан на плановый период 2023 и 2024 годы по разделам,подразделам,</t>
  </si>
  <si>
    <t>района Янаульский район Республики Башкортостан на плановый период 2023 и 2024 годы</t>
  </si>
  <si>
    <t>муниципального района Янаульский район Республики Башкортостан на плановый период 2023 и 2024 годы</t>
  </si>
  <si>
    <t xml:space="preserve">      2023год</t>
  </si>
  <si>
    <t xml:space="preserve">      2024год</t>
  </si>
  <si>
    <t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Иткинеевский сельсовет  муниципального района Янаульский район Республики Башкортостан"  </t>
  </si>
  <si>
    <t>Основное мероприятие « Обеспечение деятельности органами местного самоуправления сельского поселения  Иткинеевский  сельсовет муниципального района Янаульский район Республики Башкортостан»</t>
  </si>
  <si>
    <t xml:space="preserve">Основное мероприятие « Обеспечение деятельности органами местного самоуправления сельского поселения  Иткинеевский  сельсовет муниципального района Янаульский район Республики Башкортостан»
</t>
  </si>
  <si>
    <t>49 0 01 00000</t>
  </si>
  <si>
    <t>Глава муниципального образования</t>
  </si>
  <si>
    <t>Аппараты органов государственной власти Республики Башкортостан</t>
  </si>
  <si>
    <t>Республики  Башкортостан от 23 декабря 2021 г.№194/29</t>
  </si>
  <si>
    <t>Ф.С.Ахмадуллина</t>
  </si>
  <si>
    <t>Республики  Башкортостан от 23  декабря 2021 г.№194/29</t>
  </si>
  <si>
    <t>Ф.с.Ахмадуллина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</si>
</sst>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0" fontId="4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/>
    <xf numFmtId="0" fontId="0" fillId="0" borderId="0" xfId="0" applyAlignment="1">
      <alignment horizontal="right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13" fillId="0" borderId="0" xfId="0" applyFont="1" applyAlignment="1"/>
    <xf numFmtId="0" fontId="14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42"/>
  <sheetViews>
    <sheetView view="pageBreakPreview" zoomScale="60" zoomScaleNormal="75" workbookViewId="0">
      <selection activeCell="L47" sqref="L47"/>
    </sheetView>
  </sheetViews>
  <sheetFormatPr defaultRowHeight="15"/>
  <cols>
    <col min="1" max="1" width="28.85546875" customWidth="1"/>
    <col min="2" max="2" width="72" customWidth="1"/>
    <col min="3" max="3" width="17.140625" customWidth="1"/>
  </cols>
  <sheetData>
    <row r="1" spans="1:3" ht="15.75">
      <c r="A1" s="1"/>
      <c r="B1" s="52" t="s">
        <v>161</v>
      </c>
      <c r="C1" s="52"/>
    </row>
    <row r="2" spans="1:3" ht="15.75">
      <c r="A2" s="1"/>
      <c r="B2" s="52" t="s">
        <v>122</v>
      </c>
      <c r="C2" s="52"/>
    </row>
    <row r="3" spans="1:3" ht="15.75">
      <c r="A3" s="1"/>
      <c r="B3" s="52" t="s">
        <v>38</v>
      </c>
      <c r="C3" s="52"/>
    </row>
    <row r="4" spans="1:3" ht="15.75">
      <c r="A4" s="1"/>
      <c r="B4" s="53"/>
      <c r="C4" s="53"/>
    </row>
    <row r="5" spans="1:3" ht="15.75">
      <c r="A5" s="1"/>
      <c r="B5" s="52" t="s">
        <v>123</v>
      </c>
      <c r="C5" s="52"/>
    </row>
    <row r="6" spans="1:3" ht="15.75">
      <c r="A6" s="1"/>
      <c r="B6" s="52" t="s">
        <v>38</v>
      </c>
      <c r="C6" s="52"/>
    </row>
    <row r="7" spans="1:3" ht="15.75">
      <c r="A7" s="1"/>
      <c r="B7" s="52" t="s">
        <v>162</v>
      </c>
      <c r="C7" s="52"/>
    </row>
    <row r="8" spans="1:3" ht="15.75">
      <c r="A8" s="1"/>
      <c r="B8" s="52" t="s">
        <v>163</v>
      </c>
      <c r="C8" s="52"/>
    </row>
    <row r="9" spans="1:3" ht="15.75">
      <c r="A9" s="1"/>
      <c r="B9" s="14"/>
      <c r="C9" s="14"/>
    </row>
    <row r="10" spans="1:3" ht="18.75">
      <c r="A10" s="1"/>
      <c r="B10" s="15" t="s">
        <v>39</v>
      </c>
      <c r="C10" s="14"/>
    </row>
    <row r="11" spans="1:3" ht="18.75">
      <c r="A11" s="1"/>
      <c r="B11" s="15" t="s">
        <v>126</v>
      </c>
      <c r="C11" s="14"/>
    </row>
    <row r="12" spans="1:3" ht="18.75">
      <c r="A12" s="1"/>
      <c r="B12" s="15" t="s">
        <v>164</v>
      </c>
      <c r="C12" s="4"/>
    </row>
    <row r="13" spans="1:3">
      <c r="A13" s="1"/>
      <c r="B13" s="2"/>
      <c r="C13" s="1"/>
    </row>
    <row r="14" spans="1:3">
      <c r="A14" s="1"/>
      <c r="B14" s="2"/>
      <c r="C14" s="1" t="s">
        <v>40</v>
      </c>
    </row>
    <row r="15" spans="1:3" ht="63.75" customHeight="1">
      <c r="A15" s="51" t="s">
        <v>0</v>
      </c>
      <c r="B15" s="51" t="s">
        <v>1</v>
      </c>
      <c r="C15" s="51" t="s">
        <v>2</v>
      </c>
    </row>
    <row r="16" spans="1:3">
      <c r="A16" s="51"/>
      <c r="B16" s="51"/>
      <c r="C16" s="51"/>
    </row>
    <row r="17" spans="1:3">
      <c r="A17" s="51"/>
      <c r="B17" s="51"/>
      <c r="C17" s="51"/>
    </row>
    <row r="18" spans="1:3" ht="15.75">
      <c r="A18" s="8"/>
      <c r="B18" s="9" t="s">
        <v>3</v>
      </c>
      <c r="C18" s="45">
        <f>C19+C36</f>
        <v>4737900</v>
      </c>
    </row>
    <row r="19" spans="1:3" ht="20.25" customHeight="1">
      <c r="A19" s="17" t="s">
        <v>4</v>
      </c>
      <c r="B19" s="18" t="s">
        <v>5</v>
      </c>
      <c r="C19" s="46">
        <f>C20+C23+C25+C30+C32</f>
        <v>734000</v>
      </c>
    </row>
    <row r="20" spans="1:3" ht="21.75" customHeight="1">
      <c r="A20" s="17" t="s">
        <v>6</v>
      </c>
      <c r="B20" s="18" t="s">
        <v>7</v>
      </c>
      <c r="C20" s="46">
        <f>C21</f>
        <v>180000</v>
      </c>
    </row>
    <row r="21" spans="1:3" ht="22.5" customHeight="1">
      <c r="A21" s="10" t="s">
        <v>8</v>
      </c>
      <c r="B21" s="11" t="s">
        <v>9</v>
      </c>
      <c r="C21" s="47">
        <f>C22</f>
        <v>180000</v>
      </c>
    </row>
    <row r="22" spans="1:3" ht="95.25" customHeight="1">
      <c r="A22" s="8" t="s">
        <v>10</v>
      </c>
      <c r="B22" s="8" t="s">
        <v>11</v>
      </c>
      <c r="C22" s="48">
        <v>180000</v>
      </c>
    </row>
    <row r="23" spans="1:3" ht="27" customHeight="1">
      <c r="A23" s="17" t="s">
        <v>12</v>
      </c>
      <c r="B23" s="18" t="s">
        <v>13</v>
      </c>
      <c r="C23" s="46">
        <f>C24</f>
        <v>0</v>
      </c>
    </row>
    <row r="24" spans="1:3" ht="19.5" customHeight="1">
      <c r="A24" s="8" t="s">
        <v>14</v>
      </c>
      <c r="B24" s="9" t="s">
        <v>15</v>
      </c>
      <c r="C24" s="48">
        <v>0</v>
      </c>
    </row>
    <row r="25" spans="1:3" ht="30" customHeight="1">
      <c r="A25" s="17" t="s">
        <v>16</v>
      </c>
      <c r="B25" s="18" t="s">
        <v>17</v>
      </c>
      <c r="C25" s="46">
        <f>C26+C27</f>
        <v>478000</v>
      </c>
    </row>
    <row r="26" spans="1:3" ht="51" customHeight="1">
      <c r="A26" s="8" t="s">
        <v>18</v>
      </c>
      <c r="B26" s="9" t="s">
        <v>19</v>
      </c>
      <c r="C26" s="48">
        <v>38000</v>
      </c>
    </row>
    <row r="27" spans="1:3" ht="26.25" customHeight="1">
      <c r="A27" s="10" t="s">
        <v>20</v>
      </c>
      <c r="B27" s="11" t="s">
        <v>21</v>
      </c>
      <c r="C27" s="47">
        <f>C28+C29</f>
        <v>440000</v>
      </c>
    </row>
    <row r="28" spans="1:3" ht="43.5" customHeight="1">
      <c r="A28" s="8" t="s">
        <v>22</v>
      </c>
      <c r="B28" s="9" t="s">
        <v>23</v>
      </c>
      <c r="C28" s="48">
        <v>220000</v>
      </c>
    </row>
    <row r="29" spans="1:3" ht="42.75" customHeight="1">
      <c r="A29" s="8" t="s">
        <v>24</v>
      </c>
      <c r="B29" s="9" t="s">
        <v>25</v>
      </c>
      <c r="C29" s="48">
        <v>220000</v>
      </c>
    </row>
    <row r="30" spans="1:3" ht="25.5" customHeight="1">
      <c r="A30" s="17" t="s">
        <v>26</v>
      </c>
      <c r="B30" s="17" t="s">
        <v>27</v>
      </c>
      <c r="C30" s="46">
        <f>C31</f>
        <v>1000</v>
      </c>
    </row>
    <row r="31" spans="1:3" ht="81" customHeight="1">
      <c r="A31" s="8" t="s">
        <v>28</v>
      </c>
      <c r="B31" s="9" t="s">
        <v>29</v>
      </c>
      <c r="C31" s="48">
        <v>1000</v>
      </c>
    </row>
    <row r="32" spans="1:3" ht="55.5" customHeight="1">
      <c r="A32" s="17" t="s">
        <v>94</v>
      </c>
      <c r="B32" s="18" t="s">
        <v>30</v>
      </c>
      <c r="C32" s="46">
        <f>C34+C35+C33</f>
        <v>75000</v>
      </c>
    </row>
    <row r="33" spans="1:3" ht="68.25" customHeight="1">
      <c r="A33" s="8" t="s">
        <v>120</v>
      </c>
      <c r="B33" s="9" t="s">
        <v>121</v>
      </c>
      <c r="C33" s="47">
        <v>22000</v>
      </c>
    </row>
    <row r="34" spans="1:3" ht="42.75" customHeight="1">
      <c r="A34" s="8" t="s">
        <v>31</v>
      </c>
      <c r="B34" s="8" t="s">
        <v>33</v>
      </c>
      <c r="C34" s="48">
        <v>23000</v>
      </c>
    </row>
    <row r="35" spans="1:3" ht="87" customHeight="1">
      <c r="A35" s="8" t="s">
        <v>32</v>
      </c>
      <c r="B35" s="8" t="s">
        <v>96</v>
      </c>
      <c r="C35" s="48">
        <v>30000</v>
      </c>
    </row>
    <row r="36" spans="1:3" ht="21.75" customHeight="1">
      <c r="A36" s="17" t="s">
        <v>34</v>
      </c>
      <c r="B36" s="18" t="s">
        <v>35</v>
      </c>
      <c r="C36" s="46">
        <f>C37+C38+C39</f>
        <v>4003900</v>
      </c>
    </row>
    <row r="37" spans="1:3" ht="32.25" customHeight="1">
      <c r="A37" s="8" t="s">
        <v>151</v>
      </c>
      <c r="B37" s="9" t="s">
        <v>152</v>
      </c>
      <c r="C37" s="48">
        <v>3397600</v>
      </c>
    </row>
    <row r="38" spans="1:3" ht="54" customHeight="1">
      <c r="A38" s="8" t="s">
        <v>137</v>
      </c>
      <c r="B38" s="9" t="s">
        <v>36</v>
      </c>
      <c r="C38" s="48">
        <v>106300</v>
      </c>
    </row>
    <row r="39" spans="1:3" ht="78.75">
      <c r="A39" s="8" t="s">
        <v>138</v>
      </c>
      <c r="B39" s="9" t="s">
        <v>136</v>
      </c>
      <c r="C39" s="48">
        <v>500000</v>
      </c>
    </row>
    <row r="42" spans="1:3">
      <c r="A42" s="5" t="s">
        <v>41</v>
      </c>
      <c r="B42" s="7"/>
      <c r="C42" t="s">
        <v>187</v>
      </c>
    </row>
  </sheetData>
  <mergeCells count="11">
    <mergeCell ref="B1:C1"/>
    <mergeCell ref="B2:C2"/>
    <mergeCell ref="B3:C3"/>
    <mergeCell ref="B4:C4"/>
    <mergeCell ref="A15:A17"/>
    <mergeCell ref="B15:B17"/>
    <mergeCell ref="C15:C17"/>
    <mergeCell ref="B5:C5"/>
    <mergeCell ref="B6:C6"/>
    <mergeCell ref="B7:C7"/>
    <mergeCell ref="B8:C8"/>
  </mergeCells>
  <phoneticPr fontId="0" type="noConversion"/>
  <pageMargins left="1.1023622047244095" right="0.70866141732283472" top="0.74803149606299213" bottom="0.74803149606299213" header="0.31496062992125984" footer="0.31496062992125984"/>
  <pageSetup paperSize="9" scale="6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0"/>
  <sheetViews>
    <sheetView view="pageBreakPreview" topLeftCell="A31" zoomScale="60" zoomScaleNormal="100" workbookViewId="0">
      <selection activeCell="D57" sqref="D57"/>
    </sheetView>
  </sheetViews>
  <sheetFormatPr defaultRowHeight="15"/>
  <cols>
    <col min="1" max="1" width="30.85546875" customWidth="1"/>
    <col min="2" max="2" width="66" customWidth="1"/>
    <col min="3" max="3" width="16.28515625" customWidth="1"/>
    <col min="4" max="4" width="16.7109375" customWidth="1"/>
  </cols>
  <sheetData>
    <row r="1" spans="1:4" ht="15.75">
      <c r="A1" s="1"/>
      <c r="B1" s="52" t="s">
        <v>165</v>
      </c>
      <c r="C1" s="52"/>
      <c r="D1" s="52"/>
    </row>
    <row r="2" spans="1:4" ht="15.75">
      <c r="A2" s="1"/>
      <c r="B2" s="52" t="s">
        <v>122</v>
      </c>
      <c r="C2" s="52"/>
      <c r="D2" s="52"/>
    </row>
    <row r="3" spans="1:4" ht="15.75">
      <c r="A3" s="1"/>
      <c r="B3" s="52" t="s">
        <v>38</v>
      </c>
      <c r="C3" s="52"/>
      <c r="D3" s="52"/>
    </row>
    <row r="4" spans="1:4" ht="15.75">
      <c r="A4" s="1"/>
      <c r="B4" s="53" t="s">
        <v>186</v>
      </c>
      <c r="C4" s="53"/>
      <c r="D4" s="53"/>
    </row>
    <row r="5" spans="1:4" ht="15.75">
      <c r="A5" s="1"/>
      <c r="B5" s="52" t="s">
        <v>123</v>
      </c>
      <c r="C5" s="52"/>
      <c r="D5" s="52"/>
    </row>
    <row r="6" spans="1:4" ht="15.75">
      <c r="A6" s="1"/>
      <c r="B6" s="52" t="s">
        <v>38</v>
      </c>
      <c r="C6" s="52"/>
      <c r="D6" s="52"/>
    </row>
    <row r="7" spans="1:4" ht="15.75">
      <c r="A7" s="1"/>
      <c r="B7" s="52" t="s">
        <v>162</v>
      </c>
      <c r="C7" s="52"/>
      <c r="D7" s="52"/>
    </row>
    <row r="8" spans="1:4" ht="15.75">
      <c r="A8" s="1"/>
      <c r="B8" s="52" t="s">
        <v>163</v>
      </c>
      <c r="C8" s="52"/>
      <c r="D8" s="52"/>
    </row>
    <row r="9" spans="1:4">
      <c r="A9" s="1"/>
      <c r="B9" s="7"/>
      <c r="C9" s="7"/>
    </row>
    <row r="10" spans="1:4" ht="18.75" customHeight="1">
      <c r="A10" s="1"/>
      <c r="B10" s="13" t="s">
        <v>39</v>
      </c>
      <c r="C10" s="12"/>
    </row>
    <row r="11" spans="1:4" ht="18.75" customHeight="1">
      <c r="A11" s="54" t="s">
        <v>126</v>
      </c>
      <c r="B11" s="54"/>
      <c r="C11" s="54"/>
      <c r="D11" s="54"/>
    </row>
    <row r="12" spans="1:4" ht="18.75" customHeight="1">
      <c r="A12" s="54" t="s">
        <v>166</v>
      </c>
      <c r="B12" s="54"/>
      <c r="C12" s="54"/>
      <c r="D12" s="54"/>
    </row>
    <row r="13" spans="1:4">
      <c r="A13" s="1"/>
      <c r="B13" s="2"/>
      <c r="C13" s="1"/>
    </row>
    <row r="14" spans="1:4">
      <c r="A14" s="1"/>
      <c r="B14" s="2"/>
      <c r="C14" s="55" t="s">
        <v>40</v>
      </c>
      <c r="D14" s="55"/>
    </row>
    <row r="15" spans="1:4">
      <c r="A15" s="56" t="s">
        <v>0</v>
      </c>
      <c r="B15" s="56" t="s">
        <v>1</v>
      </c>
      <c r="C15" s="51" t="s">
        <v>153</v>
      </c>
      <c r="D15" s="51" t="s">
        <v>167</v>
      </c>
    </row>
    <row r="16" spans="1:4">
      <c r="A16" s="56"/>
      <c r="B16" s="56"/>
      <c r="C16" s="51"/>
      <c r="D16" s="51"/>
    </row>
    <row r="17" spans="1:4">
      <c r="A17" s="56"/>
      <c r="B17" s="56"/>
      <c r="C17" s="51"/>
      <c r="D17" s="51"/>
    </row>
    <row r="18" spans="1:4" ht="16.5">
      <c r="A18" s="10"/>
      <c r="B18" s="11" t="s">
        <v>3</v>
      </c>
      <c r="C18" s="46">
        <f>C19+C36</f>
        <v>4328700</v>
      </c>
      <c r="D18" s="46">
        <f>D19+D36</f>
        <v>4442700</v>
      </c>
    </row>
    <row r="19" spans="1:4" ht="16.5">
      <c r="A19" s="17" t="s">
        <v>4</v>
      </c>
      <c r="B19" s="18" t="s">
        <v>5</v>
      </c>
      <c r="C19" s="46">
        <f>C20+C23+C25+C30+C32</f>
        <v>734000</v>
      </c>
      <c r="D19" s="46">
        <f>D20+D23+D25+D30+D32</f>
        <v>738000</v>
      </c>
    </row>
    <row r="20" spans="1:4" ht="16.5">
      <c r="A20" s="17" t="s">
        <v>6</v>
      </c>
      <c r="B20" s="18" t="s">
        <v>7</v>
      </c>
      <c r="C20" s="46">
        <f>C21</f>
        <v>180000</v>
      </c>
      <c r="D20" s="46">
        <f>D21</f>
        <v>180000</v>
      </c>
    </row>
    <row r="21" spans="1:4" ht="16.5">
      <c r="A21" s="10" t="s">
        <v>8</v>
      </c>
      <c r="B21" s="11" t="s">
        <v>9</v>
      </c>
      <c r="C21" s="47">
        <f>C22</f>
        <v>180000</v>
      </c>
      <c r="D21" s="47">
        <f>D22</f>
        <v>180000</v>
      </c>
    </row>
    <row r="22" spans="1:4" ht="88.5" customHeight="1">
      <c r="A22" s="8" t="s">
        <v>10</v>
      </c>
      <c r="B22" s="8" t="s">
        <v>11</v>
      </c>
      <c r="C22" s="48">
        <v>180000</v>
      </c>
      <c r="D22" s="48">
        <v>180000</v>
      </c>
    </row>
    <row r="23" spans="1:4" ht="24.75" customHeight="1">
      <c r="A23" s="17" t="s">
        <v>12</v>
      </c>
      <c r="B23" s="18" t="s">
        <v>13</v>
      </c>
      <c r="C23" s="46">
        <f>C24</f>
        <v>0</v>
      </c>
      <c r="D23" s="46">
        <f>D24</f>
        <v>0</v>
      </c>
    </row>
    <row r="24" spans="1:4" ht="28.5" customHeight="1">
      <c r="A24" s="8" t="s">
        <v>14</v>
      </c>
      <c r="B24" s="9" t="s">
        <v>15</v>
      </c>
      <c r="C24" s="48"/>
      <c r="D24" s="48"/>
    </row>
    <row r="25" spans="1:4" ht="22.5" customHeight="1">
      <c r="A25" s="17" t="s">
        <v>16</v>
      </c>
      <c r="B25" s="18" t="s">
        <v>17</v>
      </c>
      <c r="C25" s="46">
        <f>C26+C27</f>
        <v>476000</v>
      </c>
      <c r="D25" s="46">
        <f>D26+D27</f>
        <v>480000</v>
      </c>
    </row>
    <row r="26" spans="1:4" ht="57" customHeight="1">
      <c r="A26" s="8" t="s">
        <v>18</v>
      </c>
      <c r="B26" s="9" t="s">
        <v>19</v>
      </c>
      <c r="C26" s="48">
        <v>40000</v>
      </c>
      <c r="D26" s="48">
        <v>46000</v>
      </c>
    </row>
    <row r="27" spans="1:4" ht="21" customHeight="1">
      <c r="A27" s="10" t="s">
        <v>20</v>
      </c>
      <c r="B27" s="11" t="s">
        <v>21</v>
      </c>
      <c r="C27" s="47">
        <f>C28+C29</f>
        <v>436000</v>
      </c>
      <c r="D27" s="47">
        <f>D28+D29</f>
        <v>434000</v>
      </c>
    </row>
    <row r="28" spans="1:4" ht="37.5" customHeight="1">
      <c r="A28" s="8" t="s">
        <v>22</v>
      </c>
      <c r="B28" s="9" t="s">
        <v>23</v>
      </c>
      <c r="C28" s="48">
        <v>226000</v>
      </c>
      <c r="D28" s="48">
        <v>226000</v>
      </c>
    </row>
    <row r="29" spans="1:4" ht="45.75" customHeight="1">
      <c r="A29" s="8" t="s">
        <v>24</v>
      </c>
      <c r="B29" s="9" t="s">
        <v>25</v>
      </c>
      <c r="C29" s="48">
        <v>210000</v>
      </c>
      <c r="D29" s="48">
        <v>208000</v>
      </c>
    </row>
    <row r="30" spans="1:4" ht="21" customHeight="1">
      <c r="A30" s="19" t="s">
        <v>93</v>
      </c>
      <c r="B30" s="17" t="s">
        <v>27</v>
      </c>
      <c r="C30" s="46">
        <f>C31</f>
        <v>0</v>
      </c>
      <c r="D30" s="46">
        <f>D31</f>
        <v>0</v>
      </c>
    </row>
    <row r="31" spans="1:4" ht="76.5" customHeight="1">
      <c r="A31" s="8" t="s">
        <v>28</v>
      </c>
      <c r="B31" s="9" t="s">
        <v>29</v>
      </c>
      <c r="C31" s="48"/>
      <c r="D31" s="48">
        <v>0</v>
      </c>
    </row>
    <row r="32" spans="1:4" ht="63" customHeight="1">
      <c r="A32" s="19" t="s">
        <v>95</v>
      </c>
      <c r="B32" s="18" t="s">
        <v>30</v>
      </c>
      <c r="C32" s="46">
        <f>C34+C35+C33</f>
        <v>78000</v>
      </c>
      <c r="D32" s="46">
        <f>D34+D35+D33</f>
        <v>78000</v>
      </c>
    </row>
    <row r="33" spans="1:4" ht="63" customHeight="1">
      <c r="A33" s="8" t="s">
        <v>120</v>
      </c>
      <c r="B33" s="9" t="s">
        <v>121</v>
      </c>
      <c r="C33" s="47">
        <v>22000</v>
      </c>
      <c r="D33" s="47">
        <v>22000</v>
      </c>
    </row>
    <row r="34" spans="1:4" ht="39" customHeight="1">
      <c r="A34" s="8" t="s">
        <v>31</v>
      </c>
      <c r="B34" s="8" t="s">
        <v>33</v>
      </c>
      <c r="C34" s="48">
        <v>26000</v>
      </c>
      <c r="D34" s="48">
        <v>26000</v>
      </c>
    </row>
    <row r="35" spans="1:4" ht="101.25" customHeight="1">
      <c r="A35" s="8" t="s">
        <v>32</v>
      </c>
      <c r="B35" s="8" t="s">
        <v>96</v>
      </c>
      <c r="C35" s="48">
        <v>30000</v>
      </c>
      <c r="D35" s="48">
        <v>30000</v>
      </c>
    </row>
    <row r="36" spans="1:4" ht="36.75" customHeight="1">
      <c r="A36" s="17" t="s">
        <v>34</v>
      </c>
      <c r="B36" s="18" t="s">
        <v>35</v>
      </c>
      <c r="C36" s="46">
        <f>C37+C38</f>
        <v>3594700</v>
      </c>
      <c r="D36" s="46">
        <f>D37+D38</f>
        <v>3704700</v>
      </c>
    </row>
    <row r="37" spans="1:4" ht="54" customHeight="1">
      <c r="A37" s="8" t="s">
        <v>151</v>
      </c>
      <c r="B37" s="9" t="s">
        <v>152</v>
      </c>
      <c r="C37" s="48">
        <v>3484500</v>
      </c>
      <c r="D37" s="48">
        <v>3591500</v>
      </c>
    </row>
    <row r="38" spans="1:4" ht="52.5" customHeight="1">
      <c r="A38" s="8" t="s">
        <v>137</v>
      </c>
      <c r="B38" s="9" t="s">
        <v>36</v>
      </c>
      <c r="C38" s="48">
        <v>110200</v>
      </c>
      <c r="D38" s="48">
        <v>113200</v>
      </c>
    </row>
    <row r="40" spans="1:4">
      <c r="A40" s="5" t="s">
        <v>41</v>
      </c>
      <c r="B40" s="6"/>
      <c r="C40" t="s">
        <v>187</v>
      </c>
    </row>
  </sheetData>
  <mergeCells count="15">
    <mergeCell ref="A11:D11"/>
    <mergeCell ref="C14:D14"/>
    <mergeCell ref="A12:D12"/>
    <mergeCell ref="A15:A17"/>
    <mergeCell ref="B15:B17"/>
    <mergeCell ref="C15:C17"/>
    <mergeCell ref="D15:D17"/>
    <mergeCell ref="B8:D8"/>
    <mergeCell ref="B1:D1"/>
    <mergeCell ref="B2:D2"/>
    <mergeCell ref="B3:D3"/>
    <mergeCell ref="B4:D4"/>
    <mergeCell ref="B6:D6"/>
    <mergeCell ref="B7:D7"/>
    <mergeCell ref="B5:D5"/>
  </mergeCells>
  <phoneticPr fontId="0" type="noConversion"/>
  <pageMargins left="1.1023622047244095" right="0.70866141732283472" top="0.74803149606299213" bottom="0.74803149606299213" header="0.31496062992125984" footer="0.31496062992125984"/>
  <pageSetup paperSize="9" scale="63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84"/>
  <sheetViews>
    <sheetView view="pageBreakPreview" topLeftCell="A16" zoomScale="60" zoomScaleNormal="100" workbookViewId="0">
      <selection activeCell="E20" sqref="E20"/>
    </sheetView>
  </sheetViews>
  <sheetFormatPr defaultRowHeight="15"/>
  <cols>
    <col min="1" max="1" width="32.28515625" customWidth="1"/>
    <col min="3" max="3" width="19" customWidth="1"/>
    <col min="5" max="5" width="24.5703125" customWidth="1"/>
  </cols>
  <sheetData>
    <row r="1" spans="1:5">
      <c r="C1" s="33" t="s">
        <v>37</v>
      </c>
      <c r="D1" s="33"/>
      <c r="E1" s="33"/>
    </row>
    <row r="2" spans="1:5">
      <c r="C2" s="33" t="s">
        <v>122</v>
      </c>
      <c r="D2" s="33"/>
      <c r="E2" s="33"/>
    </row>
    <row r="3" spans="1:5">
      <c r="C3" s="33" t="s">
        <v>38</v>
      </c>
      <c r="D3" s="33"/>
      <c r="E3" s="33"/>
    </row>
    <row r="4" spans="1:5">
      <c r="C4" s="37" t="s">
        <v>188</v>
      </c>
      <c r="D4" s="33"/>
      <c r="E4" s="33"/>
    </row>
    <row r="5" spans="1:5">
      <c r="C5" s="33" t="s">
        <v>123</v>
      </c>
      <c r="D5" s="33"/>
      <c r="E5" s="33"/>
    </row>
    <row r="6" spans="1:5" ht="15.75" customHeight="1">
      <c r="C6" s="33" t="s">
        <v>38</v>
      </c>
      <c r="D6" s="33"/>
      <c r="E6" s="33"/>
    </row>
    <row r="7" spans="1:5">
      <c r="C7" s="33" t="s">
        <v>162</v>
      </c>
      <c r="D7" s="33"/>
      <c r="E7" s="33"/>
    </row>
    <row r="8" spans="1:5">
      <c r="C8" s="33" t="s">
        <v>163</v>
      </c>
      <c r="D8" s="33"/>
      <c r="E8" s="33"/>
    </row>
    <row r="10" spans="1:5" ht="15.75">
      <c r="A10" s="16" t="s">
        <v>125</v>
      </c>
      <c r="B10" s="16"/>
      <c r="C10" s="16"/>
      <c r="D10" s="16"/>
      <c r="E10" s="16"/>
    </row>
    <row r="11" spans="1:5" ht="15.75">
      <c r="A11" s="16" t="s">
        <v>169</v>
      </c>
      <c r="B11" s="16"/>
      <c r="C11" s="16"/>
      <c r="D11" s="16"/>
      <c r="E11" s="16"/>
    </row>
    <row r="12" spans="1:5" ht="15.75">
      <c r="A12" s="16" t="s">
        <v>87</v>
      </c>
      <c r="B12" s="16"/>
      <c r="C12" s="16"/>
      <c r="D12" s="16"/>
      <c r="E12" s="16"/>
    </row>
    <row r="13" spans="1:5" ht="15.75">
      <c r="A13" s="57" t="s">
        <v>86</v>
      </c>
      <c r="B13" s="57"/>
      <c r="C13" s="57"/>
      <c r="D13" s="57"/>
      <c r="E13" s="57"/>
    </row>
    <row r="14" spans="1:5">
      <c r="A14" s="1"/>
      <c r="B14" s="1"/>
      <c r="C14" s="1"/>
      <c r="D14" s="1"/>
      <c r="E14" s="1"/>
    </row>
    <row r="15" spans="1:5">
      <c r="E15" s="34" t="s">
        <v>40</v>
      </c>
    </row>
    <row r="16" spans="1:5">
      <c r="A16" s="59" t="s">
        <v>43</v>
      </c>
      <c r="B16" s="59" t="s">
        <v>44</v>
      </c>
      <c r="C16" s="59" t="s">
        <v>45</v>
      </c>
      <c r="D16" s="59" t="s">
        <v>46</v>
      </c>
      <c r="E16" s="25" t="s">
        <v>2</v>
      </c>
    </row>
    <row r="17" spans="1:5">
      <c r="A17" s="59"/>
      <c r="B17" s="59"/>
      <c r="C17" s="59"/>
      <c r="D17" s="59"/>
      <c r="E17" s="25" t="s">
        <v>139</v>
      </c>
    </row>
    <row r="18" spans="1:5">
      <c r="A18" s="24" t="s">
        <v>3</v>
      </c>
      <c r="B18" s="25"/>
      <c r="C18" s="25"/>
      <c r="D18" s="25"/>
      <c r="E18" s="49">
        <f>E19+E41+E49+E56+E63+E74</f>
        <v>4737900</v>
      </c>
    </row>
    <row r="19" spans="1:5" ht="34.5" customHeight="1">
      <c r="A19" s="23" t="s">
        <v>47</v>
      </c>
      <c r="B19" s="31" t="s">
        <v>99</v>
      </c>
      <c r="C19" s="25"/>
      <c r="D19" s="25"/>
      <c r="E19" s="49">
        <f>E20+E26+E34+E38</f>
        <v>2234500</v>
      </c>
    </row>
    <row r="20" spans="1:5" ht="59.25" customHeight="1">
      <c r="A20" s="26" t="s">
        <v>48</v>
      </c>
      <c r="B20" s="32" t="s">
        <v>100</v>
      </c>
      <c r="C20" s="25"/>
      <c r="D20" s="25"/>
      <c r="E20" s="50">
        <f>E21</f>
        <v>706900</v>
      </c>
    </row>
    <row r="21" spans="1:5" ht="121.5" customHeight="1">
      <c r="A21" s="26" t="s">
        <v>158</v>
      </c>
      <c r="B21" s="32" t="s">
        <v>100</v>
      </c>
      <c r="C21" s="27" t="s">
        <v>154</v>
      </c>
      <c r="D21" s="27"/>
      <c r="E21" s="50">
        <f>E24</f>
        <v>706900</v>
      </c>
    </row>
    <row r="22" spans="1:5" ht="141" customHeight="1">
      <c r="A22" s="26" t="s">
        <v>180</v>
      </c>
      <c r="B22" s="32" t="s">
        <v>100</v>
      </c>
      <c r="C22" s="27" t="str">
        <f>C21</f>
        <v>49 0 00 00000</v>
      </c>
      <c r="D22" s="27"/>
      <c r="E22" s="50">
        <f>E21</f>
        <v>706900</v>
      </c>
    </row>
    <row r="23" spans="1:5" ht="121.5" customHeight="1">
      <c r="A23" s="26" t="s">
        <v>181</v>
      </c>
      <c r="B23" s="32" t="s">
        <v>100</v>
      </c>
      <c r="C23" s="27" t="s">
        <v>183</v>
      </c>
      <c r="D23" s="27"/>
      <c r="E23" s="50">
        <f>E21</f>
        <v>706900</v>
      </c>
    </row>
    <row r="24" spans="1:5" ht="31.5" customHeight="1">
      <c r="A24" s="26" t="s">
        <v>184</v>
      </c>
      <c r="B24" s="32" t="s">
        <v>100</v>
      </c>
      <c r="C24" s="27" t="s">
        <v>155</v>
      </c>
      <c r="D24" s="27"/>
      <c r="E24" s="50">
        <f>E25</f>
        <v>706900</v>
      </c>
    </row>
    <row r="25" spans="1:5" ht="118.5" customHeight="1">
      <c r="A25" s="26" t="s">
        <v>51</v>
      </c>
      <c r="B25" s="32" t="s">
        <v>100</v>
      </c>
      <c r="C25" s="27" t="s">
        <v>155</v>
      </c>
      <c r="D25" s="27">
        <v>100</v>
      </c>
      <c r="E25" s="50">
        <v>706900</v>
      </c>
    </row>
    <row r="26" spans="1:5" ht="93.75" customHeight="1">
      <c r="A26" s="26" t="s">
        <v>52</v>
      </c>
      <c r="B26" s="32" t="s">
        <v>101</v>
      </c>
      <c r="C26" s="27"/>
      <c r="D26" s="27"/>
      <c r="E26" s="50">
        <f>E27</f>
        <v>1517600</v>
      </c>
    </row>
    <row r="27" spans="1:5" ht="126.75" customHeight="1">
      <c r="A27" s="26" t="s">
        <v>158</v>
      </c>
      <c r="B27" s="32" t="s">
        <v>101</v>
      </c>
      <c r="C27" s="27" t="s">
        <v>154</v>
      </c>
      <c r="D27" s="27"/>
      <c r="E27" s="50">
        <f>E30</f>
        <v>1517600</v>
      </c>
    </row>
    <row r="28" spans="1:5" ht="137.25" customHeight="1">
      <c r="A28" s="26" t="s">
        <v>180</v>
      </c>
      <c r="B28" s="32" t="s">
        <v>101</v>
      </c>
      <c r="C28" s="27" t="str">
        <f>C27</f>
        <v>49 0 00 00000</v>
      </c>
      <c r="D28" s="27"/>
      <c r="E28" s="50">
        <f>E27</f>
        <v>1517600</v>
      </c>
    </row>
    <row r="29" spans="1:5" ht="126.75" customHeight="1">
      <c r="A29" s="26" t="s">
        <v>181</v>
      </c>
      <c r="B29" s="32" t="s">
        <v>101</v>
      </c>
      <c r="C29" s="27" t="s">
        <v>183</v>
      </c>
      <c r="D29" s="27"/>
      <c r="E29" s="50">
        <f>E27</f>
        <v>1517600</v>
      </c>
    </row>
    <row r="30" spans="1:5" ht="45" customHeight="1">
      <c r="A30" s="26" t="s">
        <v>185</v>
      </c>
      <c r="B30" s="32" t="s">
        <v>101</v>
      </c>
      <c r="C30" s="27" t="s">
        <v>156</v>
      </c>
      <c r="D30" s="27"/>
      <c r="E30" s="50">
        <f>E31+E32+E33</f>
        <v>1517600</v>
      </c>
    </row>
    <row r="31" spans="1:5" ht="122.25" customHeight="1">
      <c r="A31" s="26" t="s">
        <v>51</v>
      </c>
      <c r="B31" s="32" t="s">
        <v>101</v>
      </c>
      <c r="C31" s="27" t="s">
        <v>156</v>
      </c>
      <c r="D31" s="27">
        <v>100</v>
      </c>
      <c r="E31" s="50">
        <v>805000</v>
      </c>
    </row>
    <row r="32" spans="1:5" ht="47.25" customHeight="1">
      <c r="A32" s="26" t="s">
        <v>53</v>
      </c>
      <c r="B32" s="32" t="s">
        <v>101</v>
      </c>
      <c r="C32" s="27" t="s">
        <v>156</v>
      </c>
      <c r="D32" s="27">
        <v>200</v>
      </c>
      <c r="E32" s="50">
        <v>700500</v>
      </c>
    </row>
    <row r="33" spans="1:5">
      <c r="A33" s="26" t="s">
        <v>54</v>
      </c>
      <c r="B33" s="32" t="s">
        <v>101</v>
      </c>
      <c r="C33" s="27" t="s">
        <v>156</v>
      </c>
      <c r="D33" s="27">
        <v>800</v>
      </c>
      <c r="E33" s="50">
        <v>12100</v>
      </c>
    </row>
    <row r="34" spans="1:5">
      <c r="A34" s="26" t="s">
        <v>55</v>
      </c>
      <c r="B34" s="32" t="s">
        <v>102</v>
      </c>
      <c r="C34" s="27"/>
      <c r="D34" s="27"/>
      <c r="E34" s="50">
        <f>E35</f>
        <v>10000</v>
      </c>
    </row>
    <row r="35" spans="1:5">
      <c r="A35" s="28" t="s">
        <v>49</v>
      </c>
      <c r="B35" s="32" t="s">
        <v>102</v>
      </c>
      <c r="C35" s="27" t="s">
        <v>50</v>
      </c>
      <c r="D35" s="27"/>
      <c r="E35" s="50">
        <f>E36</f>
        <v>10000</v>
      </c>
    </row>
    <row r="36" spans="1:5" ht="30">
      <c r="A36" s="26" t="s">
        <v>56</v>
      </c>
      <c r="B36" s="32" t="s">
        <v>102</v>
      </c>
      <c r="C36" s="27" t="s">
        <v>57</v>
      </c>
      <c r="D36" s="27"/>
      <c r="E36" s="50">
        <f>E37</f>
        <v>10000</v>
      </c>
    </row>
    <row r="37" spans="1:5">
      <c r="A37" s="26" t="s">
        <v>54</v>
      </c>
      <c r="B37" s="32" t="s">
        <v>102</v>
      </c>
      <c r="C37" s="27" t="s">
        <v>57</v>
      </c>
      <c r="D37" s="27">
        <v>800</v>
      </c>
      <c r="E37" s="50">
        <v>10000</v>
      </c>
    </row>
    <row r="38" spans="1:5" ht="30" hidden="1">
      <c r="A38" s="26" t="s">
        <v>128</v>
      </c>
      <c r="B38" s="32" t="s">
        <v>130</v>
      </c>
      <c r="C38" s="27"/>
      <c r="D38" s="27"/>
      <c r="E38" s="50">
        <f>E39</f>
        <v>0</v>
      </c>
    </row>
    <row r="39" spans="1:5" ht="60" hidden="1">
      <c r="A39" s="26" t="s">
        <v>129</v>
      </c>
      <c r="B39" s="32" t="s">
        <v>130</v>
      </c>
      <c r="C39" s="27" t="s">
        <v>132</v>
      </c>
      <c r="D39" s="27"/>
      <c r="E39" s="50">
        <f>E40</f>
        <v>0</v>
      </c>
    </row>
    <row r="40" spans="1:5" ht="78.75" hidden="1" customHeight="1">
      <c r="A40" s="26" t="s">
        <v>131</v>
      </c>
      <c r="B40" s="32" t="s">
        <v>130</v>
      </c>
      <c r="C40" s="27" t="s">
        <v>132</v>
      </c>
      <c r="D40" s="27">
        <v>600</v>
      </c>
      <c r="E40" s="50">
        <v>0</v>
      </c>
    </row>
    <row r="41" spans="1:5" ht="29.25">
      <c r="A41" s="23" t="s">
        <v>58</v>
      </c>
      <c r="B41" s="31" t="s">
        <v>103</v>
      </c>
      <c r="C41" s="25"/>
      <c r="D41" s="25"/>
      <c r="E41" s="49">
        <f>E42</f>
        <v>106300</v>
      </c>
    </row>
    <row r="42" spans="1:5" ht="30">
      <c r="A42" s="26" t="s">
        <v>59</v>
      </c>
      <c r="B42" s="32" t="s">
        <v>104</v>
      </c>
      <c r="C42" s="25"/>
      <c r="D42" s="25"/>
      <c r="E42" s="50">
        <f>E43</f>
        <v>106300</v>
      </c>
    </row>
    <row r="43" spans="1:5" ht="135">
      <c r="A43" s="26" t="s">
        <v>158</v>
      </c>
      <c r="B43" s="32" t="s">
        <v>104</v>
      </c>
      <c r="C43" s="27" t="s">
        <v>154</v>
      </c>
      <c r="D43" s="25"/>
      <c r="E43" s="50">
        <f>E46</f>
        <v>106300</v>
      </c>
    </row>
    <row r="44" spans="1:5" ht="135">
      <c r="A44" s="26" t="str">
        <f>A22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Иткинеевский сельсовет  муниципального района Янаульский район Республики Башкортостан"  </v>
      </c>
      <c r="B44" s="32" t="s">
        <v>104</v>
      </c>
      <c r="C44" s="27" t="str">
        <f>C43</f>
        <v>49 0 00 00000</v>
      </c>
      <c r="D44" s="25"/>
      <c r="E44" s="50">
        <f>E43</f>
        <v>106300</v>
      </c>
    </row>
    <row r="45" spans="1:5" ht="120">
      <c r="A45" s="26" t="str">
        <f>A23</f>
        <v>Основное мероприятие « Обеспечение деятельности органами местного самоуправления сельского поселения  Иткинеевский  сельсовет муниципального района Янаульский район Республики Башкортостан»</v>
      </c>
      <c r="B45" s="32" t="s">
        <v>104</v>
      </c>
      <c r="C45" s="27" t="s">
        <v>183</v>
      </c>
      <c r="D45" s="25"/>
      <c r="E45" s="50">
        <f>E43</f>
        <v>106300</v>
      </c>
    </row>
    <row r="46" spans="1:5" ht="60">
      <c r="A46" s="26" t="s">
        <v>150</v>
      </c>
      <c r="B46" s="32" t="s">
        <v>104</v>
      </c>
      <c r="C46" s="27" t="s">
        <v>157</v>
      </c>
      <c r="D46" s="27"/>
      <c r="E46" s="50">
        <f>E47+E48</f>
        <v>106300</v>
      </c>
    </row>
    <row r="47" spans="1:5" ht="123" customHeight="1">
      <c r="A47" s="26" t="s">
        <v>51</v>
      </c>
      <c r="B47" s="32" t="s">
        <v>104</v>
      </c>
      <c r="C47" s="27" t="s">
        <v>157</v>
      </c>
      <c r="D47" s="27">
        <v>100</v>
      </c>
      <c r="E47" s="50">
        <v>99600</v>
      </c>
    </row>
    <row r="48" spans="1:5" ht="41.25" customHeight="1">
      <c r="A48" s="26" t="s">
        <v>53</v>
      </c>
      <c r="B48" s="32" t="s">
        <v>104</v>
      </c>
      <c r="C48" s="27" t="s">
        <v>157</v>
      </c>
      <c r="D48" s="27">
        <v>200</v>
      </c>
      <c r="E48" s="50">
        <v>6700</v>
      </c>
    </row>
    <row r="49" spans="1:16" ht="57" customHeight="1">
      <c r="A49" s="23" t="s">
        <v>109</v>
      </c>
      <c r="B49" s="31" t="s">
        <v>112</v>
      </c>
      <c r="C49" s="27"/>
      <c r="D49" s="30"/>
      <c r="E49" s="49">
        <f t="shared" ref="E49:E54" si="0">E50</f>
        <v>100000</v>
      </c>
    </row>
    <row r="50" spans="1:16" ht="66.75" customHeight="1">
      <c r="A50" s="26" t="s">
        <v>160</v>
      </c>
      <c r="B50" s="32" t="s">
        <v>113</v>
      </c>
      <c r="C50" s="27"/>
      <c r="D50" s="27"/>
      <c r="E50" s="50">
        <f t="shared" si="0"/>
        <v>100000</v>
      </c>
    </row>
    <row r="51" spans="1:16" ht="119.25" customHeight="1">
      <c r="A51" s="26" t="s">
        <v>159</v>
      </c>
      <c r="B51" s="32" t="s">
        <v>113</v>
      </c>
      <c r="C51" s="27" t="s">
        <v>62</v>
      </c>
      <c r="D51" s="27"/>
      <c r="E51" s="50">
        <f t="shared" si="0"/>
        <v>100000</v>
      </c>
    </row>
    <row r="52" spans="1:16" ht="39.75" customHeight="1">
      <c r="A52" s="26" t="s">
        <v>111</v>
      </c>
      <c r="B52" s="32" t="s">
        <v>113</v>
      </c>
      <c r="C52" s="27" t="s">
        <v>114</v>
      </c>
      <c r="D52" s="27"/>
      <c r="E52" s="50">
        <f t="shared" si="0"/>
        <v>100000</v>
      </c>
    </row>
    <row r="53" spans="1:16" ht="78" customHeight="1">
      <c r="A53" s="28" t="s">
        <v>110</v>
      </c>
      <c r="B53" s="32" t="s">
        <v>113</v>
      </c>
      <c r="C53" s="27" t="s">
        <v>115</v>
      </c>
      <c r="D53" s="27"/>
      <c r="E53" s="50">
        <f t="shared" si="0"/>
        <v>100000</v>
      </c>
    </row>
    <row r="54" spans="1:16" ht="146.25" customHeight="1">
      <c r="A54" s="40" t="s">
        <v>148</v>
      </c>
      <c r="B54" s="32" t="s">
        <v>113</v>
      </c>
      <c r="C54" s="27" t="s">
        <v>116</v>
      </c>
      <c r="D54" s="27"/>
      <c r="E54" s="50">
        <f t="shared" si="0"/>
        <v>100000</v>
      </c>
    </row>
    <row r="55" spans="1:16" ht="51" customHeight="1">
      <c r="A55" s="26" t="s">
        <v>53</v>
      </c>
      <c r="B55" s="32" t="s">
        <v>113</v>
      </c>
      <c r="C55" s="27" t="s">
        <v>117</v>
      </c>
      <c r="D55" s="27">
        <v>200</v>
      </c>
      <c r="E55" s="50">
        <v>100000</v>
      </c>
    </row>
    <row r="56" spans="1:16" ht="26.25" hidden="1" customHeight="1">
      <c r="A56" s="23" t="s">
        <v>60</v>
      </c>
      <c r="B56" s="31" t="s">
        <v>105</v>
      </c>
      <c r="C56" s="27"/>
      <c r="D56" s="27"/>
      <c r="E56" s="49">
        <f t="shared" ref="E56:E61" si="1">E57</f>
        <v>0</v>
      </c>
    </row>
    <row r="57" spans="1:16" hidden="1">
      <c r="A57" s="26" t="s">
        <v>61</v>
      </c>
      <c r="B57" s="31" t="s">
        <v>106</v>
      </c>
      <c r="C57" s="27"/>
      <c r="D57" s="27"/>
      <c r="E57" s="49">
        <f t="shared" si="1"/>
        <v>0</v>
      </c>
    </row>
    <row r="58" spans="1:16" ht="127.5" hidden="1" customHeight="1">
      <c r="A58" s="26" t="s">
        <v>159</v>
      </c>
      <c r="B58" s="32" t="s">
        <v>106</v>
      </c>
      <c r="C58" s="27" t="s">
        <v>62</v>
      </c>
      <c r="D58" s="27"/>
      <c r="E58" s="50">
        <f t="shared" si="1"/>
        <v>0</v>
      </c>
    </row>
    <row r="59" spans="1:16" ht="30" hidden="1">
      <c r="A59" s="26" t="s">
        <v>63</v>
      </c>
      <c r="B59" s="32" t="s">
        <v>106</v>
      </c>
      <c r="C59" s="27" t="s">
        <v>64</v>
      </c>
      <c r="D59" s="27"/>
      <c r="E59" s="50">
        <f t="shared" si="1"/>
        <v>0</v>
      </c>
    </row>
    <row r="60" spans="1:16" ht="45" hidden="1">
      <c r="A60" s="26" t="s">
        <v>65</v>
      </c>
      <c r="B60" s="32" t="s">
        <v>106</v>
      </c>
      <c r="C60" s="27" t="s">
        <v>66</v>
      </c>
      <c r="D60" s="27"/>
      <c r="E60" s="50">
        <f t="shared" si="1"/>
        <v>0</v>
      </c>
      <c r="I60" s="58"/>
      <c r="J60" s="58"/>
      <c r="K60" s="58"/>
      <c r="L60" s="58"/>
      <c r="M60" s="58"/>
      <c r="N60" s="58"/>
      <c r="O60" s="58"/>
      <c r="P60" s="58"/>
    </row>
    <row r="61" spans="1:16" ht="159.75" hidden="1" customHeight="1">
      <c r="A61" s="40" t="s">
        <v>148</v>
      </c>
      <c r="B61" s="32" t="s">
        <v>106</v>
      </c>
      <c r="C61" s="27" t="s">
        <v>67</v>
      </c>
      <c r="D61" s="27"/>
      <c r="E61" s="50">
        <f t="shared" si="1"/>
        <v>0</v>
      </c>
      <c r="I61" s="58"/>
      <c r="J61" s="58"/>
      <c r="K61" s="58"/>
      <c r="L61" s="58"/>
      <c r="M61" s="58"/>
      <c r="N61" s="58"/>
      <c r="O61" s="58"/>
      <c r="P61" s="58"/>
    </row>
    <row r="62" spans="1:16" ht="51" hidden="1" customHeight="1">
      <c r="A62" s="26" t="s">
        <v>53</v>
      </c>
      <c r="B62" s="32" t="s">
        <v>106</v>
      </c>
      <c r="C62" s="27" t="s">
        <v>67</v>
      </c>
      <c r="D62" s="27">
        <v>200</v>
      </c>
      <c r="E62" s="50">
        <v>0</v>
      </c>
    </row>
    <row r="63" spans="1:16" ht="43.5">
      <c r="A63" s="23" t="s">
        <v>68</v>
      </c>
      <c r="B63" s="31" t="s">
        <v>107</v>
      </c>
      <c r="C63" s="25"/>
      <c r="D63" s="25"/>
      <c r="E63" s="49">
        <f>E64</f>
        <v>2297100</v>
      </c>
    </row>
    <row r="64" spans="1:16">
      <c r="A64" s="26" t="s">
        <v>69</v>
      </c>
      <c r="B64" s="32" t="s">
        <v>108</v>
      </c>
      <c r="C64" s="25"/>
      <c r="D64" s="25"/>
      <c r="E64" s="49">
        <f>E65</f>
        <v>2297100</v>
      </c>
    </row>
    <row r="65" spans="1:5" ht="116.25" customHeight="1">
      <c r="A65" s="26" t="s">
        <v>159</v>
      </c>
      <c r="B65" s="32" t="s">
        <v>108</v>
      </c>
      <c r="C65" s="25" t="s">
        <v>82</v>
      </c>
      <c r="D65" s="25"/>
      <c r="E65" s="49">
        <f>E66</f>
        <v>2297100</v>
      </c>
    </row>
    <row r="66" spans="1:5" ht="30">
      <c r="A66" s="28" t="s">
        <v>70</v>
      </c>
      <c r="B66" s="32" t="s">
        <v>108</v>
      </c>
      <c r="C66" s="27" t="s">
        <v>71</v>
      </c>
      <c r="D66" s="27"/>
      <c r="E66" s="49">
        <f>E67</f>
        <v>2297100</v>
      </c>
    </row>
    <row r="67" spans="1:5" ht="45">
      <c r="A67" s="26" t="s">
        <v>72</v>
      </c>
      <c r="B67" s="32" t="s">
        <v>108</v>
      </c>
      <c r="C67" s="27" t="s">
        <v>73</v>
      </c>
      <c r="D67" s="27"/>
      <c r="E67" s="49">
        <f>E68+E72</f>
        <v>2297100</v>
      </c>
    </row>
    <row r="68" spans="1:5" ht="30">
      <c r="A68" s="28" t="s">
        <v>74</v>
      </c>
      <c r="B68" s="32" t="s">
        <v>108</v>
      </c>
      <c r="C68" s="27" t="s">
        <v>75</v>
      </c>
      <c r="D68" s="27"/>
      <c r="E68" s="50">
        <f>E69+E70+E71</f>
        <v>1897100</v>
      </c>
    </row>
    <row r="69" spans="1:5" ht="120">
      <c r="A69" s="28" t="s">
        <v>51</v>
      </c>
      <c r="B69" s="32" t="s">
        <v>108</v>
      </c>
      <c r="C69" s="27" t="s">
        <v>75</v>
      </c>
      <c r="D69" s="27">
        <v>100</v>
      </c>
      <c r="E69" s="50">
        <v>360731</v>
      </c>
    </row>
    <row r="70" spans="1:5" ht="45">
      <c r="A70" s="26" t="s">
        <v>76</v>
      </c>
      <c r="B70" s="32" t="s">
        <v>108</v>
      </c>
      <c r="C70" s="27" t="s">
        <v>75</v>
      </c>
      <c r="D70" s="27">
        <v>200</v>
      </c>
      <c r="E70" s="50">
        <v>1532169</v>
      </c>
    </row>
    <row r="71" spans="1:5" ht="18.75" customHeight="1">
      <c r="A71" s="26" t="s">
        <v>54</v>
      </c>
      <c r="B71" s="32" t="s">
        <v>108</v>
      </c>
      <c r="C71" s="27" t="s">
        <v>75</v>
      </c>
      <c r="D71" s="27">
        <v>800</v>
      </c>
      <c r="E71" s="50">
        <v>4200</v>
      </c>
    </row>
    <row r="72" spans="1:5" ht="150">
      <c r="A72" s="40" t="s">
        <v>148</v>
      </c>
      <c r="B72" s="32" t="s">
        <v>108</v>
      </c>
      <c r="C72" s="27" t="s">
        <v>77</v>
      </c>
      <c r="D72" s="27"/>
      <c r="E72" s="50">
        <f>E73</f>
        <v>400000</v>
      </c>
    </row>
    <row r="73" spans="1:5" ht="45">
      <c r="A73" s="26" t="s">
        <v>76</v>
      </c>
      <c r="B73" s="32" t="s">
        <v>108</v>
      </c>
      <c r="C73" s="27" t="s">
        <v>77</v>
      </c>
      <c r="D73" s="27">
        <v>200</v>
      </c>
      <c r="E73" s="50">
        <v>400000</v>
      </c>
    </row>
    <row r="74" spans="1:5" ht="29.25" hidden="1">
      <c r="A74" s="38" t="s">
        <v>140</v>
      </c>
      <c r="B74" s="31" t="s">
        <v>141</v>
      </c>
      <c r="C74" s="27"/>
      <c r="D74" s="27"/>
      <c r="E74" s="49">
        <f t="shared" ref="E74:E79" si="2">E75</f>
        <v>0</v>
      </c>
    </row>
    <row r="75" spans="1:5" ht="29.25" hidden="1">
      <c r="A75" s="38" t="s">
        <v>142</v>
      </c>
      <c r="B75" s="31" t="s">
        <v>143</v>
      </c>
      <c r="C75" s="27"/>
      <c r="D75" s="27"/>
      <c r="E75" s="49">
        <f t="shared" si="2"/>
        <v>0</v>
      </c>
    </row>
    <row r="76" spans="1:5" ht="48" hidden="1" customHeight="1">
      <c r="A76" s="26" t="s">
        <v>159</v>
      </c>
      <c r="B76" s="32" t="s">
        <v>143</v>
      </c>
      <c r="C76" s="27" t="s">
        <v>62</v>
      </c>
      <c r="D76" s="27"/>
      <c r="E76" s="50">
        <f t="shared" si="2"/>
        <v>0</v>
      </c>
    </row>
    <row r="77" spans="1:5" ht="30" hidden="1">
      <c r="A77" s="39" t="s">
        <v>144</v>
      </c>
      <c r="B77" s="32" t="s">
        <v>143</v>
      </c>
      <c r="C77" s="27" t="s">
        <v>145</v>
      </c>
      <c r="D77" s="27"/>
      <c r="E77" s="50">
        <f t="shared" si="2"/>
        <v>0</v>
      </c>
    </row>
    <row r="78" spans="1:5" ht="45" hidden="1">
      <c r="A78" s="39" t="s">
        <v>146</v>
      </c>
      <c r="B78" s="32" t="s">
        <v>143</v>
      </c>
      <c r="C78" s="27" t="s">
        <v>147</v>
      </c>
      <c r="D78" s="27"/>
      <c r="E78" s="50">
        <f t="shared" si="2"/>
        <v>0</v>
      </c>
    </row>
    <row r="79" spans="1:5" ht="150" hidden="1">
      <c r="A79" s="40" t="s">
        <v>148</v>
      </c>
      <c r="B79" s="32" t="s">
        <v>143</v>
      </c>
      <c r="C79" s="27" t="s">
        <v>149</v>
      </c>
      <c r="D79" s="27"/>
      <c r="E79" s="50">
        <f t="shared" si="2"/>
        <v>0</v>
      </c>
    </row>
    <row r="80" spans="1:5" ht="60" hidden="1">
      <c r="A80" s="39" t="s">
        <v>53</v>
      </c>
      <c r="B80" s="32" t="s">
        <v>143</v>
      </c>
      <c r="C80" s="27" t="s">
        <v>149</v>
      </c>
      <c r="D80" s="27">
        <v>200</v>
      </c>
      <c r="E80" s="50">
        <v>0</v>
      </c>
    </row>
    <row r="83" spans="1:5">
      <c r="A83" s="1"/>
      <c r="B83" s="1"/>
      <c r="C83" s="1"/>
      <c r="D83" s="1"/>
      <c r="E83" s="1"/>
    </row>
    <row r="84" spans="1:5">
      <c r="A84" s="1" t="s">
        <v>41</v>
      </c>
      <c r="B84" s="1"/>
      <c r="C84" s="1"/>
      <c r="D84" s="7"/>
      <c r="E84" t="s">
        <v>187</v>
      </c>
    </row>
  </sheetData>
  <mergeCells count="6">
    <mergeCell ref="A13:E13"/>
    <mergeCell ref="I60:P61"/>
    <mergeCell ref="A16:A17"/>
    <mergeCell ref="B16:B17"/>
    <mergeCell ref="C16:C17"/>
    <mergeCell ref="D16:D17"/>
  </mergeCells>
  <phoneticPr fontId="0" type="noConversion"/>
  <printOptions horizontalCentered="1"/>
  <pageMargins left="1.1023622047244095" right="0.31496062992125984" top="0.74803149606299213" bottom="0.74803149606299213" header="0.31496062992125984" footer="0.31496062992125984"/>
  <pageSetup paperSize="9" scale="84" fitToHeight="0" orientation="portrait" verticalDpi="180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6"/>
  <sheetViews>
    <sheetView view="pageBreakPreview" topLeftCell="A18" zoomScale="60" zoomScaleNormal="100" workbookViewId="0">
      <selection activeCell="C19" sqref="C19"/>
    </sheetView>
  </sheetViews>
  <sheetFormatPr defaultRowHeight="15"/>
  <cols>
    <col min="1" max="1" width="49.5703125" customWidth="1"/>
    <col min="2" max="2" width="18.42578125" customWidth="1"/>
    <col min="4" max="4" width="20.5703125" customWidth="1"/>
  </cols>
  <sheetData>
    <row r="1" spans="1:5">
      <c r="B1" s="60" t="s">
        <v>42</v>
      </c>
      <c r="C1" s="60"/>
      <c r="D1" s="60"/>
    </row>
    <row r="2" spans="1:5">
      <c r="B2" s="33" t="s">
        <v>122</v>
      </c>
      <c r="C2" s="33"/>
      <c r="D2" s="33"/>
    </row>
    <row r="3" spans="1:5">
      <c r="B3" s="33" t="s">
        <v>38</v>
      </c>
      <c r="C3" s="33"/>
      <c r="D3" s="33"/>
    </row>
    <row r="4" spans="1:5">
      <c r="B4" s="37" t="s">
        <v>186</v>
      </c>
      <c r="C4" s="33"/>
      <c r="D4" s="33"/>
    </row>
    <row r="5" spans="1:5">
      <c r="B5" s="33" t="s">
        <v>123</v>
      </c>
      <c r="C5" s="33"/>
      <c r="D5" s="33"/>
    </row>
    <row r="6" spans="1:5">
      <c r="B6" s="33" t="s">
        <v>38</v>
      </c>
      <c r="C6" s="33"/>
      <c r="D6" s="33"/>
    </row>
    <row r="7" spans="1:5">
      <c r="B7" s="33" t="s">
        <v>170</v>
      </c>
      <c r="C7" s="33"/>
      <c r="D7" s="33"/>
    </row>
    <row r="8" spans="1:5">
      <c r="B8" s="60" t="s">
        <v>163</v>
      </c>
      <c r="C8" s="60"/>
      <c r="D8" s="60"/>
    </row>
    <row r="9" spans="1:5">
      <c r="B9" s="3"/>
      <c r="C9" s="3"/>
      <c r="D9" s="3"/>
    </row>
    <row r="10" spans="1:5" ht="15.75">
      <c r="A10" s="16" t="s">
        <v>125</v>
      </c>
      <c r="B10" s="16"/>
      <c r="C10" s="16"/>
      <c r="D10" s="16"/>
      <c r="E10" s="16"/>
    </row>
    <row r="11" spans="1:5" ht="15.75">
      <c r="A11" s="57" t="s">
        <v>171</v>
      </c>
      <c r="B11" s="57"/>
      <c r="C11" s="57"/>
      <c r="D11" s="57"/>
      <c r="E11" s="57"/>
    </row>
    <row r="12" spans="1:5" ht="15.75">
      <c r="A12" s="16" t="s">
        <v>98</v>
      </c>
      <c r="B12" s="16"/>
      <c r="C12" s="16"/>
      <c r="D12" s="16"/>
      <c r="E12" s="16"/>
    </row>
    <row r="13" spans="1:5" ht="15.75">
      <c r="A13" s="16" t="s">
        <v>97</v>
      </c>
      <c r="B13" s="16"/>
      <c r="C13" s="16"/>
      <c r="D13" s="16"/>
      <c r="E13" s="16"/>
    </row>
    <row r="14" spans="1:5">
      <c r="A14" s="2"/>
      <c r="B14" s="2"/>
      <c r="C14" s="2"/>
      <c r="D14" s="2"/>
      <c r="E14" s="2"/>
    </row>
    <row r="15" spans="1:5">
      <c r="D15" t="s">
        <v>40</v>
      </c>
    </row>
    <row r="16" spans="1:5">
      <c r="A16" s="61" t="s">
        <v>1</v>
      </c>
      <c r="B16" s="61" t="s">
        <v>45</v>
      </c>
      <c r="C16" s="61" t="s">
        <v>46</v>
      </c>
      <c r="D16" s="22" t="s">
        <v>2</v>
      </c>
    </row>
    <row r="17" spans="1:4">
      <c r="A17" s="61"/>
      <c r="B17" s="61"/>
      <c r="C17" s="61"/>
      <c r="D17" s="22" t="s">
        <v>139</v>
      </c>
    </row>
    <row r="18" spans="1:4">
      <c r="A18" s="24" t="s">
        <v>3</v>
      </c>
      <c r="B18" s="25"/>
      <c r="C18" s="25"/>
      <c r="D18" s="49">
        <f>D19+D38</f>
        <v>4737900</v>
      </c>
    </row>
    <row r="19" spans="1:4" ht="75" customHeight="1">
      <c r="A19" s="23" t="s">
        <v>172</v>
      </c>
      <c r="B19" s="30" t="s">
        <v>82</v>
      </c>
      <c r="C19" s="27"/>
      <c r="D19" s="49">
        <f>D20+D24+D28+D36</f>
        <v>2397100</v>
      </c>
    </row>
    <row r="20" spans="1:4" ht="41.25" customHeight="1">
      <c r="A20" s="26" t="s">
        <v>111</v>
      </c>
      <c r="B20" s="27" t="s">
        <v>118</v>
      </c>
      <c r="C20" s="27"/>
      <c r="D20" s="50">
        <f>D21</f>
        <v>100000</v>
      </c>
    </row>
    <row r="21" spans="1:4" ht="48" customHeight="1">
      <c r="A21" s="28" t="s">
        <v>110</v>
      </c>
      <c r="B21" s="27" t="s">
        <v>119</v>
      </c>
      <c r="C21" s="27"/>
      <c r="D21" s="50">
        <f>D22</f>
        <v>100000</v>
      </c>
    </row>
    <row r="22" spans="1:4" ht="99" customHeight="1">
      <c r="A22" s="40" t="s">
        <v>148</v>
      </c>
      <c r="B22" s="27" t="s">
        <v>117</v>
      </c>
      <c r="C22" s="27"/>
      <c r="D22" s="50">
        <f>D23</f>
        <v>100000</v>
      </c>
    </row>
    <row r="23" spans="1:4" ht="33" customHeight="1">
      <c r="A23" s="26" t="s">
        <v>53</v>
      </c>
      <c r="B23" s="27" t="s">
        <v>117</v>
      </c>
      <c r="C23" s="27">
        <v>200</v>
      </c>
      <c r="D23" s="50">
        <f ca="1">'прил 3'!E55</f>
        <v>100000</v>
      </c>
    </row>
    <row r="24" spans="1:4" ht="0.75" customHeight="1">
      <c r="A24" s="29" t="s">
        <v>83</v>
      </c>
      <c r="B24" s="27" t="s">
        <v>64</v>
      </c>
      <c r="C24" s="27"/>
      <c r="D24" s="50">
        <f>D25</f>
        <v>0</v>
      </c>
    </row>
    <row r="25" spans="1:4" ht="33.75" hidden="1" customHeight="1">
      <c r="A25" s="29" t="s">
        <v>65</v>
      </c>
      <c r="B25" s="27" t="s">
        <v>66</v>
      </c>
      <c r="C25" s="27"/>
      <c r="D25" s="50">
        <f>D26</f>
        <v>0</v>
      </c>
    </row>
    <row r="26" spans="1:4" ht="100.5" hidden="1" customHeight="1">
      <c r="A26" s="40" t="s">
        <v>148</v>
      </c>
      <c r="B26" s="27" t="s">
        <v>67</v>
      </c>
      <c r="C26" s="27"/>
      <c r="D26" s="50">
        <f>D27</f>
        <v>0</v>
      </c>
    </row>
    <row r="27" spans="1:4" ht="31.5" hidden="1" customHeight="1">
      <c r="A27" s="29" t="s">
        <v>76</v>
      </c>
      <c r="B27" s="27" t="s">
        <v>67</v>
      </c>
      <c r="C27" s="27">
        <v>200</v>
      </c>
      <c r="D27" s="50">
        <f ca="1">'прил 3'!E62</f>
        <v>0</v>
      </c>
    </row>
    <row r="28" spans="1:4" ht="32.25" customHeight="1">
      <c r="A28" s="29" t="s">
        <v>70</v>
      </c>
      <c r="B28" s="27" t="s">
        <v>71</v>
      </c>
      <c r="C28" s="27"/>
      <c r="D28" s="50">
        <f>D29</f>
        <v>2297100</v>
      </c>
    </row>
    <row r="29" spans="1:4" ht="35.25" customHeight="1">
      <c r="A29" s="29" t="s">
        <v>84</v>
      </c>
      <c r="B29" s="27" t="s">
        <v>73</v>
      </c>
      <c r="C29" s="27"/>
      <c r="D29" s="50">
        <f>D30+D34</f>
        <v>2297100</v>
      </c>
    </row>
    <row r="30" spans="1:4" ht="33.75" customHeight="1">
      <c r="A30" s="29" t="s">
        <v>85</v>
      </c>
      <c r="B30" s="27" t="s">
        <v>75</v>
      </c>
      <c r="C30" s="27"/>
      <c r="D30" s="50">
        <f>D32+D33+D31</f>
        <v>1897100</v>
      </c>
    </row>
    <row r="31" spans="1:4" ht="33.75" customHeight="1">
      <c r="A31" s="42" t="s">
        <v>51</v>
      </c>
      <c r="B31" s="43" t="s">
        <v>75</v>
      </c>
      <c r="C31" s="43">
        <v>100</v>
      </c>
      <c r="D31" s="50">
        <f ca="1">'прил 3'!E69</f>
        <v>360731</v>
      </c>
    </row>
    <row r="32" spans="1:4" ht="30">
      <c r="A32" s="29" t="s">
        <v>76</v>
      </c>
      <c r="B32" s="27" t="s">
        <v>75</v>
      </c>
      <c r="C32" s="27">
        <v>200</v>
      </c>
      <c r="D32" s="50">
        <f ca="1">'прил 3'!E70</f>
        <v>1532169</v>
      </c>
    </row>
    <row r="33" spans="1:4">
      <c r="A33" s="26" t="s">
        <v>54</v>
      </c>
      <c r="B33" s="27" t="s">
        <v>75</v>
      </c>
      <c r="C33" s="27">
        <v>800</v>
      </c>
      <c r="D33" s="50">
        <v>4200</v>
      </c>
    </row>
    <row r="34" spans="1:4" ht="99.75" customHeight="1">
      <c r="A34" s="40" t="s">
        <v>148</v>
      </c>
      <c r="B34" s="27" t="s">
        <v>77</v>
      </c>
      <c r="C34" s="35"/>
      <c r="D34" s="49">
        <f ca="1">D35</f>
        <v>400000</v>
      </c>
    </row>
    <row r="35" spans="1:4" ht="29.25" customHeight="1">
      <c r="A35" s="29" t="s">
        <v>76</v>
      </c>
      <c r="B35" s="27" t="s">
        <v>77</v>
      </c>
      <c r="C35" s="27">
        <v>200</v>
      </c>
      <c r="D35" s="50">
        <f ca="1">'прил 3'!E73</f>
        <v>400000</v>
      </c>
    </row>
    <row r="36" spans="1:4" ht="105" hidden="1">
      <c r="A36" s="40" t="s">
        <v>148</v>
      </c>
      <c r="B36" s="27" t="s">
        <v>149</v>
      </c>
      <c r="C36" s="35"/>
      <c r="D36" s="49">
        <f ca="1">D37</f>
        <v>0</v>
      </c>
    </row>
    <row r="37" spans="1:4" ht="30" hidden="1">
      <c r="A37" s="39" t="s">
        <v>53</v>
      </c>
      <c r="B37" s="27" t="s">
        <v>149</v>
      </c>
      <c r="C37" s="27">
        <v>200</v>
      </c>
      <c r="D37" s="50">
        <f ca="1">'прил 3'!E80</f>
        <v>0</v>
      </c>
    </row>
    <row r="38" spans="1:4" ht="96.75" customHeight="1">
      <c r="A38" s="23" t="s">
        <v>173</v>
      </c>
      <c r="B38" s="30" t="s">
        <v>154</v>
      </c>
      <c r="C38" s="30"/>
      <c r="D38" s="49">
        <f>D41+D43+D49+D51+D47</f>
        <v>2340800</v>
      </c>
    </row>
    <row r="39" spans="1:4" ht="96.75" customHeight="1">
      <c r="A39" s="26" t="s">
        <v>180</v>
      </c>
      <c r="B39" s="27" t="str">
        <f>B38</f>
        <v>49 0 00 00000</v>
      </c>
      <c r="C39" s="27"/>
      <c r="D39" s="50">
        <f>D38</f>
        <v>2340800</v>
      </c>
    </row>
    <row r="40" spans="1:4" ht="96.75" customHeight="1">
      <c r="A40" s="26" t="s">
        <v>181</v>
      </c>
      <c r="B40" s="27" t="s">
        <v>183</v>
      </c>
      <c r="C40" s="27"/>
      <c r="D40" s="50">
        <f>D38</f>
        <v>2340800</v>
      </c>
    </row>
    <row r="41" spans="1:4">
      <c r="A41" s="29" t="str">
        <f ca="1">'прил 3'!A24</f>
        <v>Глава муниципального образования</v>
      </c>
      <c r="B41" s="27" t="s">
        <v>155</v>
      </c>
      <c r="C41" s="27"/>
      <c r="D41" s="50">
        <f>D42</f>
        <v>706900</v>
      </c>
    </row>
    <row r="42" spans="1:4" ht="83.25" customHeight="1">
      <c r="A42" s="29" t="s">
        <v>51</v>
      </c>
      <c r="B42" s="27" t="s">
        <v>155</v>
      </c>
      <c r="C42" s="27">
        <v>100</v>
      </c>
      <c r="D42" s="50">
        <f ca="1">'прил 3'!E25</f>
        <v>706900</v>
      </c>
    </row>
    <row r="43" spans="1:4" ht="31.5" customHeight="1">
      <c r="A43" s="29" t="str">
        <f ca="1">'прил 3'!A30</f>
        <v>Аппараты органов государственной власти Республики Башкортостан</v>
      </c>
      <c r="B43" s="27" t="s">
        <v>156</v>
      </c>
      <c r="C43" s="27"/>
      <c r="D43" s="50">
        <f ca="1">D44+D45+D46</f>
        <v>1517600</v>
      </c>
    </row>
    <row r="44" spans="1:4" ht="75">
      <c r="A44" s="29" t="s">
        <v>51</v>
      </c>
      <c r="B44" s="27" t="s">
        <v>156</v>
      </c>
      <c r="C44" s="27">
        <v>100</v>
      </c>
      <c r="D44" s="50">
        <f ca="1">'прил 3'!E31</f>
        <v>805000</v>
      </c>
    </row>
    <row r="45" spans="1:4" ht="30">
      <c r="A45" s="29" t="s">
        <v>76</v>
      </c>
      <c r="B45" s="27" t="s">
        <v>156</v>
      </c>
      <c r="C45" s="27">
        <v>200</v>
      </c>
      <c r="D45" s="50">
        <f ca="1">'прил 3'!E32</f>
        <v>700500</v>
      </c>
    </row>
    <row r="46" spans="1:4" ht="14.25" customHeight="1">
      <c r="A46" s="29" t="s">
        <v>54</v>
      </c>
      <c r="B46" s="27" t="s">
        <v>156</v>
      </c>
      <c r="C46" s="27">
        <v>800</v>
      </c>
      <c r="D46" s="50">
        <f ca="1">'прил 3'!E33</f>
        <v>12100</v>
      </c>
    </row>
    <row r="47" spans="1:4" ht="30" hidden="1">
      <c r="A47" s="26" t="s">
        <v>129</v>
      </c>
      <c r="B47" s="27" t="s">
        <v>132</v>
      </c>
      <c r="C47" s="27"/>
      <c r="D47" s="50">
        <f ca="1">D48</f>
        <v>0</v>
      </c>
    </row>
    <row r="48" spans="1:4" ht="45" hidden="1">
      <c r="A48" s="26" t="s">
        <v>131</v>
      </c>
      <c r="B48" s="27" t="s">
        <v>132</v>
      </c>
      <c r="C48" s="27">
        <v>600</v>
      </c>
      <c r="D48" s="50">
        <f ca="1">'прил 3'!E40</f>
        <v>0</v>
      </c>
    </row>
    <row r="49" spans="1:4">
      <c r="A49" s="29" t="s">
        <v>56</v>
      </c>
      <c r="B49" s="27" t="s">
        <v>57</v>
      </c>
      <c r="C49" s="27"/>
      <c r="D49" s="50">
        <f ca="1">D50</f>
        <v>10000</v>
      </c>
    </row>
    <row r="50" spans="1:4" ht="27.75" customHeight="1">
      <c r="A50" s="29" t="s">
        <v>54</v>
      </c>
      <c r="B50" s="27" t="s">
        <v>57</v>
      </c>
      <c r="C50" s="27">
        <v>800</v>
      </c>
      <c r="D50" s="50">
        <f ca="1">'прил 3'!E37</f>
        <v>10000</v>
      </c>
    </row>
    <row r="51" spans="1:4" ht="45">
      <c r="A51" s="26" t="s">
        <v>150</v>
      </c>
      <c r="B51" s="27" t="s">
        <v>157</v>
      </c>
      <c r="C51" s="27"/>
      <c r="D51" s="50">
        <f ca="1">D52+D53</f>
        <v>106300</v>
      </c>
    </row>
    <row r="52" spans="1:4" ht="75">
      <c r="A52" s="29" t="s">
        <v>51</v>
      </c>
      <c r="B52" s="27" t="s">
        <v>157</v>
      </c>
      <c r="C52" s="27">
        <v>100</v>
      </c>
      <c r="D52" s="50">
        <f ca="1">'прил 3'!E47</f>
        <v>99600</v>
      </c>
    </row>
    <row r="53" spans="1:4" ht="30">
      <c r="A53" s="29" t="s">
        <v>76</v>
      </c>
      <c r="B53" s="27" t="s">
        <v>157</v>
      </c>
      <c r="C53" s="27">
        <v>200</v>
      </c>
      <c r="D53" s="50">
        <f ca="1">'прил 3'!E48</f>
        <v>6700</v>
      </c>
    </row>
    <row r="54" spans="1:4" ht="15.75">
      <c r="A54" s="4"/>
    </row>
    <row r="55" spans="1:4" ht="15.75">
      <c r="A55" s="4"/>
    </row>
    <row r="56" spans="1:4">
      <c r="A56" s="3" t="s">
        <v>41</v>
      </c>
      <c r="B56" s="1"/>
      <c r="C56" t="s">
        <v>187</v>
      </c>
      <c r="D56" s="7"/>
    </row>
  </sheetData>
  <mergeCells count="6">
    <mergeCell ref="B1:D1"/>
    <mergeCell ref="A16:A17"/>
    <mergeCell ref="B16:B17"/>
    <mergeCell ref="C16:C17"/>
    <mergeCell ref="B8:D8"/>
    <mergeCell ref="A11:E11"/>
  </mergeCells>
  <phoneticPr fontId="0" type="noConversion"/>
  <printOptions horizontalCentered="1"/>
  <pageMargins left="0.9055118110236221" right="0.31496062992125984" top="0.74803149606299213" bottom="0.74803149606299213" header="0.31496062992125984" footer="0.31496062992125984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5"/>
  <sheetViews>
    <sheetView view="pageBreakPreview" topLeftCell="A16" zoomScale="60" zoomScaleNormal="75" workbookViewId="0">
      <selection activeCell="C18" sqref="C18"/>
    </sheetView>
  </sheetViews>
  <sheetFormatPr defaultRowHeight="15"/>
  <cols>
    <col min="1" max="1" width="48.7109375" customWidth="1"/>
    <col min="3" max="3" width="16.5703125" customWidth="1"/>
    <col min="5" max="5" width="20.140625" customWidth="1"/>
    <col min="6" max="6" width="10.5703125" customWidth="1"/>
  </cols>
  <sheetData>
    <row r="1" spans="1:5">
      <c r="C1" s="60" t="s">
        <v>88</v>
      </c>
      <c r="D1" s="60"/>
      <c r="E1" s="60"/>
    </row>
    <row r="2" spans="1:5">
      <c r="C2" s="33" t="s">
        <v>122</v>
      </c>
      <c r="D2" s="33"/>
      <c r="E2" s="33"/>
    </row>
    <row r="3" spans="1:5">
      <c r="C3" s="33" t="s">
        <v>38</v>
      </c>
      <c r="D3" s="33"/>
      <c r="E3" s="33"/>
    </row>
    <row r="4" spans="1:5">
      <c r="C4" s="37" t="s">
        <v>186</v>
      </c>
      <c r="D4" s="33"/>
      <c r="E4" s="33"/>
    </row>
    <row r="5" spans="1:5">
      <c r="C5" s="33" t="s">
        <v>123</v>
      </c>
      <c r="D5" s="33"/>
      <c r="E5" s="33"/>
    </row>
    <row r="6" spans="1:5">
      <c r="C6" s="33" t="s">
        <v>38</v>
      </c>
      <c r="D6" s="33"/>
      <c r="E6" s="33"/>
    </row>
    <row r="7" spans="1:5">
      <c r="C7" s="33" t="s">
        <v>162</v>
      </c>
      <c r="D7" s="33"/>
      <c r="E7" s="33"/>
    </row>
    <row r="8" spans="1:5">
      <c r="C8" s="60" t="s">
        <v>163</v>
      </c>
      <c r="D8" s="60"/>
      <c r="E8" s="60"/>
    </row>
    <row r="10" spans="1:5" ht="15.75">
      <c r="A10" s="57" t="s">
        <v>133</v>
      </c>
      <c r="B10" s="57"/>
      <c r="C10" s="57"/>
      <c r="D10" s="57"/>
      <c r="E10" s="57"/>
    </row>
    <row r="11" spans="1:5" ht="15.75">
      <c r="A11" s="57" t="s">
        <v>174</v>
      </c>
      <c r="B11" s="57"/>
      <c r="C11" s="57"/>
      <c r="D11" s="57"/>
      <c r="E11" s="57"/>
    </row>
    <row r="13" spans="1:5">
      <c r="E13" s="34" t="s">
        <v>40</v>
      </c>
    </row>
    <row r="14" spans="1:5">
      <c r="A14" s="61" t="s">
        <v>1</v>
      </c>
      <c r="B14" s="62" t="s">
        <v>90</v>
      </c>
      <c r="C14" s="62" t="s">
        <v>45</v>
      </c>
      <c r="D14" s="62" t="s">
        <v>46</v>
      </c>
      <c r="E14" s="22" t="s">
        <v>2</v>
      </c>
    </row>
    <row r="15" spans="1:5">
      <c r="A15" s="61"/>
      <c r="B15" s="62"/>
      <c r="C15" s="62"/>
      <c r="D15" s="62"/>
      <c r="E15" s="36" t="s">
        <v>139</v>
      </c>
    </row>
    <row r="16" spans="1:5">
      <c r="A16" s="21" t="s">
        <v>3</v>
      </c>
      <c r="B16" s="21"/>
      <c r="C16" s="22"/>
      <c r="D16" s="22"/>
      <c r="E16" s="49">
        <f>E17</f>
        <v>4737900</v>
      </c>
    </row>
    <row r="17" spans="1:5" ht="66.75" customHeight="1">
      <c r="A17" s="23" t="s">
        <v>124</v>
      </c>
      <c r="B17" s="24">
        <v>791</v>
      </c>
      <c r="C17" s="25"/>
      <c r="D17" s="25"/>
      <c r="E17" s="49">
        <f>E18+E37</f>
        <v>4737900</v>
      </c>
    </row>
    <row r="18" spans="1:5" ht="75.75" customHeight="1">
      <c r="A18" s="23" t="s">
        <v>172</v>
      </c>
      <c r="B18" s="24">
        <v>791</v>
      </c>
      <c r="C18" s="24" t="s">
        <v>91</v>
      </c>
      <c r="D18" s="24"/>
      <c r="E18" s="49">
        <f>E19+E23+E27+E35</f>
        <v>2397100</v>
      </c>
    </row>
    <row r="19" spans="1:5" ht="34.5" customHeight="1">
      <c r="A19" s="26" t="s">
        <v>111</v>
      </c>
      <c r="B19" s="25">
        <v>791</v>
      </c>
      <c r="C19" s="27" t="s">
        <v>118</v>
      </c>
      <c r="D19" s="24"/>
      <c r="E19" s="50">
        <f>E20</f>
        <v>100000</v>
      </c>
    </row>
    <row r="20" spans="1:5" ht="50.25" customHeight="1">
      <c r="A20" s="28" t="s">
        <v>110</v>
      </c>
      <c r="B20" s="25">
        <v>791</v>
      </c>
      <c r="C20" s="27" t="s">
        <v>119</v>
      </c>
      <c r="D20" s="24"/>
      <c r="E20" s="50">
        <f>E21</f>
        <v>100000</v>
      </c>
    </row>
    <row r="21" spans="1:5" ht="60" customHeight="1">
      <c r="A21" s="40" t="s">
        <v>148</v>
      </c>
      <c r="B21" s="25">
        <v>791</v>
      </c>
      <c r="C21" s="27" t="s">
        <v>117</v>
      </c>
      <c r="D21" s="24"/>
      <c r="E21" s="50">
        <f>E22</f>
        <v>100000</v>
      </c>
    </row>
    <row r="22" spans="1:5" ht="39.75" customHeight="1">
      <c r="A22" s="26" t="s">
        <v>53</v>
      </c>
      <c r="B22" s="25">
        <v>791</v>
      </c>
      <c r="C22" s="27" t="s">
        <v>117</v>
      </c>
      <c r="D22" s="25">
        <v>200</v>
      </c>
      <c r="E22" s="50">
        <f ca="1">'прил 4'!D23</f>
        <v>100000</v>
      </c>
    </row>
    <row r="23" spans="1:5" ht="18.75" hidden="1" customHeight="1">
      <c r="A23" s="29" t="s">
        <v>83</v>
      </c>
      <c r="B23" s="25">
        <v>791</v>
      </c>
      <c r="C23" s="25" t="s">
        <v>64</v>
      </c>
      <c r="D23" s="24"/>
      <c r="E23" s="50">
        <f>E24</f>
        <v>0</v>
      </c>
    </row>
    <row r="24" spans="1:5" ht="33" hidden="1" customHeight="1">
      <c r="A24" s="29" t="s">
        <v>65</v>
      </c>
      <c r="B24" s="25">
        <v>791</v>
      </c>
      <c r="C24" s="25" t="s">
        <v>66</v>
      </c>
      <c r="D24" s="24"/>
      <c r="E24" s="50">
        <f>E25</f>
        <v>0</v>
      </c>
    </row>
    <row r="25" spans="1:5" ht="108.75" hidden="1" customHeight="1">
      <c r="A25" s="40" t="s">
        <v>148</v>
      </c>
      <c r="B25" s="25">
        <v>791</v>
      </c>
      <c r="C25" s="27" t="s">
        <v>67</v>
      </c>
      <c r="D25" s="27"/>
      <c r="E25" s="50">
        <f>E26</f>
        <v>0</v>
      </c>
    </row>
    <row r="26" spans="1:5" ht="30.75" hidden="1" customHeight="1">
      <c r="A26" s="29" t="s">
        <v>76</v>
      </c>
      <c r="B26" s="25">
        <v>791</v>
      </c>
      <c r="C26" s="27" t="s">
        <v>67</v>
      </c>
      <c r="D26" s="27">
        <v>200</v>
      </c>
      <c r="E26" s="50">
        <f ca="1">'прил 4'!D27</f>
        <v>0</v>
      </c>
    </row>
    <row r="27" spans="1:5" ht="30.75" customHeight="1">
      <c r="A27" s="29" t="s">
        <v>70</v>
      </c>
      <c r="B27" s="25">
        <v>791</v>
      </c>
      <c r="C27" s="27" t="s">
        <v>71</v>
      </c>
      <c r="D27" s="27"/>
      <c r="E27" s="50">
        <f>E28</f>
        <v>2297100</v>
      </c>
    </row>
    <row r="28" spans="1:5" ht="32.25" customHeight="1">
      <c r="A28" s="29" t="s">
        <v>127</v>
      </c>
      <c r="B28" s="25">
        <v>791</v>
      </c>
      <c r="C28" s="27" t="s">
        <v>73</v>
      </c>
      <c r="D28" s="27"/>
      <c r="E28" s="50">
        <f>E29+E33</f>
        <v>2297100</v>
      </c>
    </row>
    <row r="29" spans="1:5" ht="30" customHeight="1">
      <c r="A29" s="29" t="s">
        <v>85</v>
      </c>
      <c r="B29" s="25">
        <v>791</v>
      </c>
      <c r="C29" s="27" t="s">
        <v>75</v>
      </c>
      <c r="D29" s="27"/>
      <c r="E29" s="50">
        <f>E31+E32+E30</f>
        <v>1897100</v>
      </c>
    </row>
    <row r="30" spans="1:5" ht="30" customHeight="1">
      <c r="A30" s="42" t="s">
        <v>51</v>
      </c>
      <c r="B30" s="44">
        <v>791</v>
      </c>
      <c r="C30" s="43" t="s">
        <v>75</v>
      </c>
      <c r="D30" s="43">
        <v>100</v>
      </c>
      <c r="E30" s="50">
        <f ca="1">'прил 4'!D31</f>
        <v>360731</v>
      </c>
    </row>
    <row r="31" spans="1:5" ht="31.5" customHeight="1">
      <c r="A31" s="29" t="s">
        <v>76</v>
      </c>
      <c r="B31" s="25">
        <v>791</v>
      </c>
      <c r="C31" s="27" t="s">
        <v>75</v>
      </c>
      <c r="D31" s="27">
        <v>200</v>
      </c>
      <c r="E31" s="50">
        <f ca="1">'прил 4'!D32</f>
        <v>1532169</v>
      </c>
    </row>
    <row r="32" spans="1:5" ht="31.5" customHeight="1">
      <c r="A32" s="26" t="s">
        <v>54</v>
      </c>
      <c r="B32" s="25">
        <v>791</v>
      </c>
      <c r="C32" s="27" t="s">
        <v>75</v>
      </c>
      <c r="D32" s="27">
        <v>800</v>
      </c>
      <c r="E32" s="50">
        <v>4200</v>
      </c>
    </row>
    <row r="33" spans="1:5" ht="72.75" customHeight="1">
      <c r="A33" s="40" t="s">
        <v>148</v>
      </c>
      <c r="B33" s="25">
        <v>791</v>
      </c>
      <c r="C33" s="27" t="s">
        <v>77</v>
      </c>
      <c r="D33" s="27"/>
      <c r="E33" s="50">
        <f ca="1">E34</f>
        <v>400000</v>
      </c>
    </row>
    <row r="34" spans="1:5" ht="31.5" customHeight="1">
      <c r="A34" s="29" t="s">
        <v>76</v>
      </c>
      <c r="B34" s="25">
        <v>791</v>
      </c>
      <c r="C34" s="27" t="s">
        <v>77</v>
      </c>
      <c r="D34" s="27">
        <v>200</v>
      </c>
      <c r="E34" s="50">
        <f ca="1">'прил 4'!D35</f>
        <v>400000</v>
      </c>
    </row>
    <row r="35" spans="1:5" ht="119.25" hidden="1" customHeight="1">
      <c r="A35" s="40" t="s">
        <v>148</v>
      </c>
      <c r="B35" s="24">
        <v>791</v>
      </c>
      <c r="C35" s="30" t="s">
        <v>149</v>
      </c>
      <c r="D35" s="41"/>
      <c r="E35" s="49">
        <f ca="1">E36</f>
        <v>0</v>
      </c>
    </row>
    <row r="36" spans="1:5" ht="30" hidden="1" customHeight="1">
      <c r="A36" s="39" t="s">
        <v>53</v>
      </c>
      <c r="B36" s="25">
        <v>791</v>
      </c>
      <c r="C36" s="27" t="s">
        <v>149</v>
      </c>
      <c r="D36" s="27">
        <v>200</v>
      </c>
      <c r="E36" s="50">
        <f ca="1">'прил 4'!D37</f>
        <v>0</v>
      </c>
    </row>
    <row r="37" spans="1:5" ht="92.25" customHeight="1">
      <c r="A37" s="23" t="s">
        <v>173</v>
      </c>
      <c r="B37" s="24">
        <v>791</v>
      </c>
      <c r="C37" s="30" t="s">
        <v>154</v>
      </c>
      <c r="D37" s="30"/>
      <c r="E37" s="49">
        <f>E40+E42+E48+E50+E46</f>
        <v>2340800</v>
      </c>
    </row>
    <row r="38" spans="1:5" ht="106.5" customHeight="1">
      <c r="A38" s="26" t="s">
        <v>180</v>
      </c>
      <c r="B38" s="25">
        <v>791</v>
      </c>
      <c r="C38" s="27" t="str">
        <f>C37</f>
        <v>49 0 00 00000</v>
      </c>
      <c r="D38" s="27"/>
      <c r="E38" s="50">
        <f>E37</f>
        <v>2340800</v>
      </c>
    </row>
    <row r="39" spans="1:5" ht="120" customHeight="1">
      <c r="A39" s="26" t="s">
        <v>182</v>
      </c>
      <c r="B39" s="25">
        <v>791</v>
      </c>
      <c r="C39" s="27" t="s">
        <v>183</v>
      </c>
      <c r="D39" s="27"/>
      <c r="E39" s="50">
        <f>E37</f>
        <v>2340800</v>
      </c>
    </row>
    <row r="40" spans="1:5">
      <c r="A40" s="29" t="str">
        <f ca="1">'прил 4'!A41</f>
        <v>Глава муниципального образования</v>
      </c>
      <c r="B40" s="25">
        <v>791</v>
      </c>
      <c r="C40" s="27" t="s">
        <v>155</v>
      </c>
      <c r="D40" s="27"/>
      <c r="E40" s="50">
        <f>E41</f>
        <v>706900</v>
      </c>
    </row>
    <row r="41" spans="1:5" ht="78" customHeight="1">
      <c r="A41" s="29" t="s">
        <v>51</v>
      </c>
      <c r="B41" s="25">
        <v>791</v>
      </c>
      <c r="C41" s="27" t="s">
        <v>155</v>
      </c>
      <c r="D41" s="27">
        <v>100</v>
      </c>
      <c r="E41" s="50">
        <f ca="1">'прил 4'!D42</f>
        <v>706900</v>
      </c>
    </row>
    <row r="42" spans="1:5" ht="45.75" customHeight="1">
      <c r="A42" s="29" t="str">
        <f ca="1">'прил 4'!A43</f>
        <v>Аппараты органов государственной власти Республики Башкортостан</v>
      </c>
      <c r="B42" s="25">
        <v>791</v>
      </c>
      <c r="C42" s="27" t="s">
        <v>156</v>
      </c>
      <c r="D42" s="27"/>
      <c r="E42" s="50">
        <f ca="1">E43+E44+E45</f>
        <v>1517600</v>
      </c>
    </row>
    <row r="43" spans="1:5" ht="93" customHeight="1">
      <c r="A43" s="29" t="s">
        <v>51</v>
      </c>
      <c r="B43" s="25">
        <v>791</v>
      </c>
      <c r="C43" s="27" t="s">
        <v>156</v>
      </c>
      <c r="D43" s="27">
        <v>100</v>
      </c>
      <c r="E43" s="50">
        <f ca="1">'прил 4'!D44</f>
        <v>805000</v>
      </c>
    </row>
    <row r="44" spans="1:5" ht="33.75" customHeight="1">
      <c r="A44" s="26" t="s">
        <v>76</v>
      </c>
      <c r="B44" s="25">
        <v>791</v>
      </c>
      <c r="C44" s="27" t="s">
        <v>156</v>
      </c>
      <c r="D44" s="27">
        <v>200</v>
      </c>
      <c r="E44" s="50">
        <f ca="1">'прил 4'!D45</f>
        <v>700500</v>
      </c>
    </row>
    <row r="45" spans="1:5" ht="43.5" customHeight="1">
      <c r="A45" s="29" t="s">
        <v>54</v>
      </c>
      <c r="B45" s="25">
        <v>791</v>
      </c>
      <c r="C45" s="27" t="s">
        <v>156</v>
      </c>
      <c r="D45" s="27">
        <v>800</v>
      </c>
      <c r="E45" s="50">
        <f ca="1">'прил 4'!D46</f>
        <v>12100</v>
      </c>
    </row>
    <row r="46" spans="1:5" ht="42" customHeight="1">
      <c r="A46" s="26" t="s">
        <v>129</v>
      </c>
      <c r="B46" s="25">
        <v>791</v>
      </c>
      <c r="C46" s="27" t="s">
        <v>132</v>
      </c>
      <c r="D46" s="27"/>
      <c r="E46" s="50">
        <f ca="1">E47</f>
        <v>0</v>
      </c>
    </row>
    <row r="47" spans="1:5" ht="63.75" customHeight="1">
      <c r="A47" s="26" t="s">
        <v>131</v>
      </c>
      <c r="B47" s="25">
        <v>791</v>
      </c>
      <c r="C47" s="27" t="s">
        <v>132</v>
      </c>
      <c r="D47" s="27">
        <v>600</v>
      </c>
      <c r="E47" s="50">
        <f ca="1">'прил 4'!D48</f>
        <v>0</v>
      </c>
    </row>
    <row r="48" spans="1:5" ht="25.5" customHeight="1">
      <c r="A48" s="29" t="s">
        <v>56</v>
      </c>
      <c r="B48" s="25">
        <v>791</v>
      </c>
      <c r="C48" s="27" t="s">
        <v>57</v>
      </c>
      <c r="D48" s="27"/>
      <c r="E48" s="50">
        <f ca="1">E49</f>
        <v>10000</v>
      </c>
    </row>
    <row r="49" spans="1:5" ht="33" customHeight="1">
      <c r="A49" s="29" t="s">
        <v>54</v>
      </c>
      <c r="B49" s="25">
        <v>791</v>
      </c>
      <c r="C49" s="27" t="s">
        <v>57</v>
      </c>
      <c r="D49" s="27">
        <v>800</v>
      </c>
      <c r="E49" s="50">
        <f ca="1">'прил 4'!D50</f>
        <v>10000</v>
      </c>
    </row>
    <row r="50" spans="1:5" ht="30" customHeight="1">
      <c r="A50" s="26" t="s">
        <v>150</v>
      </c>
      <c r="B50" s="25">
        <v>791</v>
      </c>
      <c r="C50" s="27" t="s">
        <v>157</v>
      </c>
      <c r="D50" s="27"/>
      <c r="E50" s="50">
        <f ca="1">E51+E52</f>
        <v>106300</v>
      </c>
    </row>
    <row r="51" spans="1:5" ht="75">
      <c r="A51" s="29" t="s">
        <v>51</v>
      </c>
      <c r="B51" s="25">
        <v>791</v>
      </c>
      <c r="C51" s="27" t="s">
        <v>157</v>
      </c>
      <c r="D51" s="27">
        <v>100</v>
      </c>
      <c r="E51" s="50">
        <f ca="1">'прил 4'!D52</f>
        <v>99600</v>
      </c>
    </row>
    <row r="52" spans="1:5" ht="30">
      <c r="A52" s="29" t="s">
        <v>76</v>
      </c>
      <c r="B52" s="25">
        <v>791</v>
      </c>
      <c r="C52" s="27" t="s">
        <v>157</v>
      </c>
      <c r="D52" s="27">
        <v>200</v>
      </c>
      <c r="E52" s="50">
        <f ca="1">'прил 4'!D53</f>
        <v>6700</v>
      </c>
    </row>
    <row r="53" spans="1:5" ht="15.75">
      <c r="A53" s="4"/>
    </row>
    <row r="54" spans="1:5" ht="15.75">
      <c r="A54" s="4"/>
    </row>
    <row r="55" spans="1:5">
      <c r="A55" s="3" t="s">
        <v>41</v>
      </c>
      <c r="B55" s="1"/>
      <c r="C55" s="1"/>
      <c r="D55" s="1"/>
      <c r="E55" t="s">
        <v>135</v>
      </c>
    </row>
  </sheetData>
  <mergeCells count="8">
    <mergeCell ref="C1:E1"/>
    <mergeCell ref="C8:E8"/>
    <mergeCell ref="A10:E10"/>
    <mergeCell ref="A14:A15"/>
    <mergeCell ref="B14:B15"/>
    <mergeCell ref="C14:C15"/>
    <mergeCell ref="D14:D15"/>
    <mergeCell ref="A11:E11"/>
  </mergeCells>
  <phoneticPr fontId="0" type="noConversion"/>
  <pageMargins left="1.1023622047244095" right="0.70866141732283472" top="0.74803149606299213" bottom="0.74803149606299213" header="0.31496062992125984" footer="0.31496062992125984"/>
  <pageSetup paperSize="9" scale="71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66"/>
  <sheetViews>
    <sheetView tabSelected="1" view="pageBreakPreview" topLeftCell="A53" zoomScale="60" zoomScaleNormal="100" workbookViewId="0">
      <selection activeCell="F11" sqref="F11"/>
    </sheetView>
  </sheetViews>
  <sheetFormatPr defaultRowHeight="15"/>
  <cols>
    <col min="1" max="1" width="32.28515625" customWidth="1"/>
    <col min="3" max="3" width="19" customWidth="1"/>
    <col min="5" max="5" width="18.5703125" customWidth="1"/>
    <col min="6" max="6" width="17.28515625" customWidth="1"/>
    <col min="7" max="7" width="14.42578125" customWidth="1"/>
  </cols>
  <sheetData>
    <row r="1" spans="1:6">
      <c r="C1" s="33" t="s">
        <v>89</v>
      </c>
      <c r="D1" s="33"/>
      <c r="E1" s="33"/>
      <c r="F1" s="33"/>
    </row>
    <row r="2" spans="1:6">
      <c r="C2" s="33" t="s">
        <v>122</v>
      </c>
      <c r="D2" s="33"/>
      <c r="E2" s="33"/>
      <c r="F2" s="33"/>
    </row>
    <row r="3" spans="1:6">
      <c r="C3" s="33" t="s">
        <v>38</v>
      </c>
      <c r="D3" s="33"/>
      <c r="E3" s="33"/>
      <c r="F3" s="33"/>
    </row>
    <row r="4" spans="1:6">
      <c r="C4" s="37" t="s">
        <v>188</v>
      </c>
      <c r="D4" s="33"/>
      <c r="E4" s="33"/>
      <c r="F4" s="33"/>
    </row>
    <row r="5" spans="1:6">
      <c r="C5" s="33" t="s">
        <v>123</v>
      </c>
      <c r="D5" s="33"/>
      <c r="E5" s="33"/>
      <c r="F5" s="33"/>
    </row>
    <row r="6" spans="1:6" ht="15.75" customHeight="1">
      <c r="C6" s="33" t="s">
        <v>38</v>
      </c>
      <c r="D6" s="33"/>
      <c r="E6" s="33"/>
      <c r="F6" s="33"/>
    </row>
    <row r="7" spans="1:6">
      <c r="C7" s="33" t="s">
        <v>162</v>
      </c>
      <c r="D7" s="33"/>
      <c r="E7" s="33"/>
      <c r="F7" s="33"/>
    </row>
    <row r="8" spans="1:6">
      <c r="C8" s="60" t="s">
        <v>163</v>
      </c>
      <c r="D8" s="60"/>
      <c r="E8" s="60"/>
      <c r="F8" s="60"/>
    </row>
    <row r="10" spans="1:6" ht="15.75">
      <c r="A10" s="16" t="s">
        <v>125</v>
      </c>
      <c r="B10" s="16"/>
      <c r="C10" s="16"/>
      <c r="D10" s="16"/>
      <c r="E10" s="16"/>
      <c r="F10" s="16"/>
    </row>
    <row r="11" spans="1:6" ht="15.75">
      <c r="A11" s="16" t="s">
        <v>175</v>
      </c>
      <c r="B11" s="16"/>
      <c r="C11" s="16"/>
      <c r="D11" s="16"/>
      <c r="E11" s="16"/>
      <c r="F11" s="16"/>
    </row>
    <row r="12" spans="1:6" ht="15.75">
      <c r="A12" s="57" t="s">
        <v>87</v>
      </c>
      <c r="B12" s="57"/>
      <c r="C12" s="57"/>
      <c r="D12" s="57"/>
      <c r="E12" s="57"/>
      <c r="F12" s="57"/>
    </row>
    <row r="13" spans="1:6" ht="15.75">
      <c r="A13" s="57" t="s">
        <v>86</v>
      </c>
      <c r="B13" s="57"/>
      <c r="C13" s="57"/>
      <c r="D13" s="57"/>
      <c r="E13" s="57"/>
      <c r="F13" s="57"/>
    </row>
    <row r="14" spans="1:6">
      <c r="A14" s="1"/>
      <c r="B14" s="1"/>
      <c r="C14" s="1"/>
      <c r="D14" s="1"/>
      <c r="E14" s="1"/>
      <c r="F14" s="1"/>
    </row>
    <row r="15" spans="1:6">
      <c r="F15" t="s">
        <v>40</v>
      </c>
    </row>
    <row r="16" spans="1:6">
      <c r="A16" s="59" t="s">
        <v>43</v>
      </c>
      <c r="B16" s="59" t="s">
        <v>44</v>
      </c>
      <c r="C16" s="59" t="s">
        <v>45</v>
      </c>
      <c r="D16" s="59" t="s">
        <v>46</v>
      </c>
      <c r="E16" s="59" t="s">
        <v>2</v>
      </c>
      <c r="F16" s="59"/>
    </row>
    <row r="17" spans="1:6">
      <c r="A17" s="59"/>
      <c r="B17" s="59"/>
      <c r="C17" s="59"/>
      <c r="D17" s="59"/>
      <c r="E17" s="25" t="s">
        <v>153</v>
      </c>
      <c r="F17" s="25" t="s">
        <v>167</v>
      </c>
    </row>
    <row r="18" spans="1:6">
      <c r="A18" s="24" t="s">
        <v>3</v>
      </c>
      <c r="B18" s="25"/>
      <c r="C18" s="25"/>
      <c r="D18" s="25"/>
      <c r="E18" s="49">
        <f>E19+E41+E49+E58</f>
        <v>4328700</v>
      </c>
      <c r="F18" s="49">
        <f>F19+F41+F49+F58</f>
        <v>4442700</v>
      </c>
    </row>
    <row r="19" spans="1:6" ht="34.5" customHeight="1">
      <c r="A19" s="23" t="s">
        <v>47</v>
      </c>
      <c r="B19" s="31" t="s">
        <v>99</v>
      </c>
      <c r="C19" s="25"/>
      <c r="D19" s="25"/>
      <c r="E19" s="49">
        <f>E20+E26+E34+E38</f>
        <v>2234500</v>
      </c>
      <c r="F19" s="49">
        <f>F20+F26+F34+F38</f>
        <v>2234500</v>
      </c>
    </row>
    <row r="20" spans="1:6" ht="59.25" customHeight="1">
      <c r="A20" s="26" t="s">
        <v>48</v>
      </c>
      <c r="B20" s="32" t="s">
        <v>100</v>
      </c>
      <c r="C20" s="25"/>
      <c r="D20" s="25"/>
      <c r="E20" s="50">
        <f>E21</f>
        <v>706900</v>
      </c>
      <c r="F20" s="50">
        <f>F21</f>
        <v>706900</v>
      </c>
    </row>
    <row r="21" spans="1:6" ht="119.25" customHeight="1">
      <c r="A21" s="26" t="s">
        <v>173</v>
      </c>
      <c r="B21" s="32" t="s">
        <v>100</v>
      </c>
      <c r="C21" s="27" t="s">
        <v>154</v>
      </c>
      <c r="D21" s="27"/>
      <c r="E21" s="50">
        <f>E24</f>
        <v>706900</v>
      </c>
      <c r="F21" s="50">
        <f>F24</f>
        <v>706900</v>
      </c>
    </row>
    <row r="22" spans="1:6" ht="119.25" customHeight="1">
      <c r="A22" s="26" t="s">
        <v>180</v>
      </c>
      <c r="B22" s="32" t="s">
        <v>100</v>
      </c>
      <c r="C22" s="27" t="str">
        <f>C21</f>
        <v>49 0 00 00000</v>
      </c>
      <c r="D22" s="27"/>
      <c r="E22" s="50">
        <f>E21</f>
        <v>706900</v>
      </c>
      <c r="F22" s="50">
        <f>F21</f>
        <v>706900</v>
      </c>
    </row>
    <row r="23" spans="1:6" ht="119.25" customHeight="1">
      <c r="A23" s="26" t="s">
        <v>182</v>
      </c>
      <c r="B23" s="32" t="s">
        <v>100</v>
      </c>
      <c r="C23" s="27" t="s">
        <v>183</v>
      </c>
      <c r="D23" s="27"/>
      <c r="E23" s="50">
        <f>E21</f>
        <v>706900</v>
      </c>
      <c r="F23" s="50">
        <f>F21</f>
        <v>706900</v>
      </c>
    </row>
    <row r="24" spans="1:6" ht="39.75" customHeight="1">
      <c r="A24" s="26" t="str">
        <f ca="1">'прил 5'!A40</f>
        <v>Глава муниципального образования</v>
      </c>
      <c r="B24" s="32" t="s">
        <v>100</v>
      </c>
      <c r="C24" s="27" t="s">
        <v>155</v>
      </c>
      <c r="D24" s="27"/>
      <c r="E24" s="50">
        <f>E25</f>
        <v>706900</v>
      </c>
      <c r="F24" s="50">
        <f>F25</f>
        <v>706900</v>
      </c>
    </row>
    <row r="25" spans="1:6" ht="118.5" customHeight="1">
      <c r="A25" s="26" t="s">
        <v>51</v>
      </c>
      <c r="B25" s="32" t="s">
        <v>100</v>
      </c>
      <c r="C25" s="27" t="s">
        <v>155</v>
      </c>
      <c r="D25" s="27">
        <v>100</v>
      </c>
      <c r="E25" s="50">
        <v>706900</v>
      </c>
      <c r="F25" s="50">
        <v>706900</v>
      </c>
    </row>
    <row r="26" spans="1:6" ht="90" customHeight="1">
      <c r="A26" s="26" t="s">
        <v>52</v>
      </c>
      <c r="B26" s="32" t="s">
        <v>101</v>
      </c>
      <c r="C26" s="27"/>
      <c r="D26" s="27"/>
      <c r="E26" s="50">
        <f>E27</f>
        <v>1517600</v>
      </c>
      <c r="F26" s="50">
        <f>F27</f>
        <v>1517600</v>
      </c>
    </row>
    <row r="27" spans="1:6" ht="125.25" customHeight="1">
      <c r="A27" s="26" t="s">
        <v>173</v>
      </c>
      <c r="B27" s="32" t="s">
        <v>101</v>
      </c>
      <c r="C27" s="27" t="s">
        <v>154</v>
      </c>
      <c r="D27" s="27"/>
      <c r="E27" s="50">
        <f>E30</f>
        <v>1517600</v>
      </c>
      <c r="F27" s="50">
        <f>F30</f>
        <v>1517600</v>
      </c>
    </row>
    <row r="28" spans="1:6" ht="135.75" customHeight="1">
      <c r="A28" s="26" t="s">
        <v>180</v>
      </c>
      <c r="B28" s="32" t="s">
        <v>101</v>
      </c>
      <c r="C28" s="27" t="str">
        <f>C27</f>
        <v>49 0 00 00000</v>
      </c>
      <c r="D28" s="27"/>
      <c r="E28" s="50">
        <f>E27</f>
        <v>1517600</v>
      </c>
      <c r="F28" s="50">
        <f>F27</f>
        <v>1517600</v>
      </c>
    </row>
    <row r="29" spans="1:6" ht="145.5" customHeight="1">
      <c r="A29" s="26" t="s">
        <v>182</v>
      </c>
      <c r="B29" s="32" t="s">
        <v>101</v>
      </c>
      <c r="C29" s="27" t="s">
        <v>183</v>
      </c>
      <c r="D29" s="27"/>
      <c r="E29" s="50">
        <f>E27</f>
        <v>1517600</v>
      </c>
      <c r="F29" s="50">
        <f>F27</f>
        <v>1517600</v>
      </c>
    </row>
    <row r="30" spans="1:6" ht="51" customHeight="1">
      <c r="A30" s="26" t="str">
        <f ca="1">'прил 5'!A42</f>
        <v>Аппараты органов государственной власти Республики Башкортостан</v>
      </c>
      <c r="B30" s="32" t="s">
        <v>101</v>
      </c>
      <c r="C30" s="27" t="s">
        <v>156</v>
      </c>
      <c r="D30" s="27"/>
      <c r="E30" s="50">
        <f>E31+E32+E33</f>
        <v>1517600</v>
      </c>
      <c r="F30" s="50">
        <f>F31+F32+F33</f>
        <v>1517600</v>
      </c>
    </row>
    <row r="31" spans="1:6" ht="122.25" customHeight="1">
      <c r="A31" s="26" t="s">
        <v>51</v>
      </c>
      <c r="B31" s="32" t="s">
        <v>101</v>
      </c>
      <c r="C31" s="27" t="s">
        <v>156</v>
      </c>
      <c r="D31" s="27">
        <v>100</v>
      </c>
      <c r="E31" s="50">
        <v>805000</v>
      </c>
      <c r="F31" s="50">
        <v>805000</v>
      </c>
    </row>
    <row r="32" spans="1:6" ht="47.25" customHeight="1">
      <c r="A32" s="26" t="s">
        <v>53</v>
      </c>
      <c r="B32" s="32" t="s">
        <v>101</v>
      </c>
      <c r="C32" s="27" t="s">
        <v>156</v>
      </c>
      <c r="D32" s="27">
        <v>200</v>
      </c>
      <c r="E32" s="50">
        <v>700500</v>
      </c>
      <c r="F32" s="50">
        <v>700500</v>
      </c>
    </row>
    <row r="33" spans="1:6">
      <c r="A33" s="26" t="s">
        <v>54</v>
      </c>
      <c r="B33" s="32" t="s">
        <v>101</v>
      </c>
      <c r="C33" s="27" t="s">
        <v>156</v>
      </c>
      <c r="D33" s="27">
        <v>800</v>
      </c>
      <c r="E33" s="50">
        <v>12100</v>
      </c>
      <c r="F33" s="50">
        <v>12100</v>
      </c>
    </row>
    <row r="34" spans="1:6">
      <c r="A34" s="26" t="s">
        <v>55</v>
      </c>
      <c r="B34" s="32" t="s">
        <v>102</v>
      </c>
      <c r="C34" s="27"/>
      <c r="D34" s="27"/>
      <c r="E34" s="50">
        <f t="shared" ref="E34:F36" si="0">E35</f>
        <v>10000</v>
      </c>
      <c r="F34" s="50">
        <f t="shared" si="0"/>
        <v>10000</v>
      </c>
    </row>
    <row r="35" spans="1:6">
      <c r="A35" s="28" t="s">
        <v>49</v>
      </c>
      <c r="B35" s="32" t="s">
        <v>102</v>
      </c>
      <c r="C35" s="27" t="s">
        <v>50</v>
      </c>
      <c r="D35" s="27"/>
      <c r="E35" s="50">
        <f t="shared" si="0"/>
        <v>10000</v>
      </c>
      <c r="F35" s="50">
        <f t="shared" si="0"/>
        <v>10000</v>
      </c>
    </row>
    <row r="36" spans="1:6" ht="30">
      <c r="A36" s="26" t="s">
        <v>56</v>
      </c>
      <c r="B36" s="32" t="s">
        <v>102</v>
      </c>
      <c r="C36" s="27" t="s">
        <v>57</v>
      </c>
      <c r="D36" s="27"/>
      <c r="E36" s="50">
        <f t="shared" si="0"/>
        <v>10000</v>
      </c>
      <c r="F36" s="50">
        <f t="shared" si="0"/>
        <v>10000</v>
      </c>
    </row>
    <row r="37" spans="1:6">
      <c r="A37" s="26" t="s">
        <v>54</v>
      </c>
      <c r="B37" s="32" t="s">
        <v>102</v>
      </c>
      <c r="C37" s="27" t="s">
        <v>57</v>
      </c>
      <c r="D37" s="27">
        <v>800</v>
      </c>
      <c r="E37" s="50">
        <v>10000</v>
      </c>
      <c r="F37" s="50">
        <v>10000</v>
      </c>
    </row>
    <row r="38" spans="1:6" ht="0.75" customHeight="1">
      <c r="A38" s="26" t="s">
        <v>128</v>
      </c>
      <c r="B38" s="32" t="s">
        <v>130</v>
      </c>
      <c r="C38" s="27"/>
      <c r="D38" s="27"/>
      <c r="E38" s="50">
        <f>E39</f>
        <v>0</v>
      </c>
      <c r="F38" s="50">
        <f>F39</f>
        <v>0</v>
      </c>
    </row>
    <row r="39" spans="1:6" ht="60" hidden="1">
      <c r="A39" s="26" t="s">
        <v>129</v>
      </c>
      <c r="B39" s="32" t="s">
        <v>130</v>
      </c>
      <c r="C39" s="27" t="s">
        <v>132</v>
      </c>
      <c r="D39" s="27"/>
      <c r="E39" s="50">
        <f>E40</f>
        <v>0</v>
      </c>
      <c r="F39" s="50">
        <f>F40</f>
        <v>0</v>
      </c>
    </row>
    <row r="40" spans="1:6" ht="78.75" hidden="1" customHeight="1">
      <c r="A40" s="26" t="s">
        <v>131</v>
      </c>
      <c r="B40" s="32" t="s">
        <v>130</v>
      </c>
      <c r="C40" s="27" t="s">
        <v>132</v>
      </c>
      <c r="D40" s="27">
        <v>600</v>
      </c>
      <c r="E40" s="50">
        <v>0</v>
      </c>
      <c r="F40" s="50">
        <v>0</v>
      </c>
    </row>
    <row r="41" spans="1:6" ht="29.25">
      <c r="A41" s="23" t="s">
        <v>58</v>
      </c>
      <c r="B41" s="31" t="s">
        <v>103</v>
      </c>
      <c r="C41" s="25"/>
      <c r="D41" s="25"/>
      <c r="E41" s="49">
        <f>E42</f>
        <v>110200</v>
      </c>
      <c r="F41" s="49">
        <f>F42</f>
        <v>113200</v>
      </c>
    </row>
    <row r="42" spans="1:6" ht="30">
      <c r="A42" s="26" t="s">
        <v>59</v>
      </c>
      <c r="B42" s="32" t="s">
        <v>104</v>
      </c>
      <c r="C42" s="25"/>
      <c r="D42" s="25"/>
      <c r="E42" s="50">
        <f>E43</f>
        <v>110200</v>
      </c>
      <c r="F42" s="50">
        <f>F43</f>
        <v>113200</v>
      </c>
    </row>
    <row r="43" spans="1:6" ht="135">
      <c r="A43" s="26" t="s">
        <v>173</v>
      </c>
      <c r="B43" s="32" t="s">
        <v>104</v>
      </c>
      <c r="C43" s="27" t="s">
        <v>154</v>
      </c>
      <c r="D43" s="25"/>
      <c r="E43" s="50">
        <f>E46</f>
        <v>110200</v>
      </c>
      <c r="F43" s="50">
        <f>F46</f>
        <v>113200</v>
      </c>
    </row>
    <row r="44" spans="1:6" ht="135">
      <c r="A44" s="26" t="str">
        <f>A28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Иткинеевский сельсовет  муниципального района Янаульский район Республики Башкортостан"  </v>
      </c>
      <c r="B44" s="32" t="s">
        <v>104</v>
      </c>
      <c r="C44" s="27" t="str">
        <f>C43</f>
        <v>49 0 00 00000</v>
      </c>
      <c r="D44" s="25"/>
      <c r="E44" s="50">
        <f>E43</f>
        <v>110200</v>
      </c>
      <c r="F44" s="50">
        <f>F43</f>
        <v>113200</v>
      </c>
    </row>
    <row r="45" spans="1:6" ht="150">
      <c r="A45" s="26" t="str">
        <f>A23</f>
        <v xml:space="preserve">Основное мероприятие « Обеспечение деятельности органами местного самоуправления сельского поселения  Иткинеевский  сельсовет муниципального района Янаульский район Республики Башкортостан»
</v>
      </c>
      <c r="B45" s="32" t="s">
        <v>104</v>
      </c>
      <c r="C45" s="27" t="s">
        <v>183</v>
      </c>
      <c r="D45" s="25"/>
      <c r="E45" s="50">
        <f>E43</f>
        <v>110200</v>
      </c>
      <c r="F45" s="50">
        <f>F43</f>
        <v>113200</v>
      </c>
    </row>
    <row r="46" spans="1:6" ht="60">
      <c r="A46" s="26" t="s">
        <v>150</v>
      </c>
      <c r="B46" s="32" t="s">
        <v>104</v>
      </c>
      <c r="C46" s="27" t="s">
        <v>157</v>
      </c>
      <c r="D46" s="27"/>
      <c r="E46" s="50">
        <f>E47+E48</f>
        <v>110200</v>
      </c>
      <c r="F46" s="50">
        <f>F47+F48</f>
        <v>113200</v>
      </c>
    </row>
    <row r="47" spans="1:6" ht="123" customHeight="1">
      <c r="A47" s="26" t="s">
        <v>51</v>
      </c>
      <c r="B47" s="32" t="s">
        <v>104</v>
      </c>
      <c r="C47" s="27" t="s">
        <v>157</v>
      </c>
      <c r="D47" s="27">
        <v>100</v>
      </c>
      <c r="E47" s="50">
        <v>106200</v>
      </c>
      <c r="F47" s="50">
        <v>109200</v>
      </c>
    </row>
    <row r="48" spans="1:6" ht="41.25" customHeight="1">
      <c r="A48" s="26" t="s">
        <v>53</v>
      </c>
      <c r="B48" s="32" t="s">
        <v>104</v>
      </c>
      <c r="C48" s="27" t="s">
        <v>157</v>
      </c>
      <c r="D48" s="27">
        <v>200</v>
      </c>
      <c r="E48" s="50">
        <v>4000</v>
      </c>
      <c r="F48" s="50">
        <v>4000</v>
      </c>
    </row>
    <row r="49" spans="1:6" ht="43.5">
      <c r="A49" s="23" t="s">
        <v>68</v>
      </c>
      <c r="B49" s="31" t="s">
        <v>107</v>
      </c>
      <c r="C49" s="25"/>
      <c r="D49" s="25"/>
      <c r="E49" s="49">
        <f>E50</f>
        <v>1878500</v>
      </c>
      <c r="F49" s="49">
        <f>F50</f>
        <v>1878500</v>
      </c>
    </row>
    <row r="50" spans="1:6">
      <c r="A50" s="26" t="s">
        <v>69</v>
      </c>
      <c r="B50" s="32" t="s">
        <v>108</v>
      </c>
      <c r="C50" s="25"/>
      <c r="D50" s="25"/>
      <c r="E50" s="49">
        <f t="shared" ref="E50:F52" si="1">E51</f>
        <v>1878500</v>
      </c>
      <c r="F50" s="49">
        <f t="shared" si="1"/>
        <v>1878500</v>
      </c>
    </row>
    <row r="51" spans="1:6" ht="116.25" customHeight="1">
      <c r="A51" s="26" t="s">
        <v>172</v>
      </c>
      <c r="B51" s="32" t="s">
        <v>108</v>
      </c>
      <c r="C51" s="25" t="s">
        <v>82</v>
      </c>
      <c r="D51" s="25"/>
      <c r="E51" s="49">
        <f t="shared" si="1"/>
        <v>1878500</v>
      </c>
      <c r="F51" s="49">
        <f t="shared" si="1"/>
        <v>1878500</v>
      </c>
    </row>
    <row r="52" spans="1:6" ht="30">
      <c r="A52" s="28" t="s">
        <v>70</v>
      </c>
      <c r="B52" s="32" t="s">
        <v>108</v>
      </c>
      <c r="C52" s="27" t="s">
        <v>71</v>
      </c>
      <c r="D52" s="27"/>
      <c r="E52" s="49">
        <f t="shared" si="1"/>
        <v>1878500</v>
      </c>
      <c r="F52" s="49">
        <f t="shared" si="1"/>
        <v>1878500</v>
      </c>
    </row>
    <row r="53" spans="1:6" ht="45">
      <c r="A53" s="26" t="s">
        <v>72</v>
      </c>
      <c r="B53" s="32" t="s">
        <v>108</v>
      </c>
      <c r="C53" s="27" t="s">
        <v>73</v>
      </c>
      <c r="D53" s="27"/>
      <c r="E53" s="49">
        <f>E54</f>
        <v>1878500</v>
      </c>
      <c r="F53" s="49">
        <f>F54</f>
        <v>1878500</v>
      </c>
    </row>
    <row r="54" spans="1:6" ht="30">
      <c r="A54" s="28" t="s">
        <v>74</v>
      </c>
      <c r="B54" s="32" t="s">
        <v>108</v>
      </c>
      <c r="C54" s="27" t="s">
        <v>75</v>
      </c>
      <c r="D54" s="27"/>
      <c r="E54" s="50">
        <f>E56+E57+E55</f>
        <v>1878500</v>
      </c>
      <c r="F54" s="50">
        <f>F56+F57+F55</f>
        <v>1878500</v>
      </c>
    </row>
    <row r="55" spans="1:6" ht="120">
      <c r="A55" s="28" t="s">
        <v>51</v>
      </c>
      <c r="B55" s="32" t="s">
        <v>108</v>
      </c>
      <c r="C55" s="27" t="s">
        <v>75</v>
      </c>
      <c r="D55" s="27">
        <v>100</v>
      </c>
      <c r="E55" s="50">
        <v>222700</v>
      </c>
      <c r="F55" s="50">
        <v>222700</v>
      </c>
    </row>
    <row r="56" spans="1:6" ht="45">
      <c r="A56" s="26" t="s">
        <v>76</v>
      </c>
      <c r="B56" s="32" t="s">
        <v>108</v>
      </c>
      <c r="C56" s="27" t="s">
        <v>75</v>
      </c>
      <c r="D56" s="27">
        <v>200</v>
      </c>
      <c r="E56" s="50">
        <v>1651600</v>
      </c>
      <c r="F56" s="50">
        <v>1651600</v>
      </c>
    </row>
    <row r="57" spans="1:6">
      <c r="A57" s="26" t="s">
        <v>54</v>
      </c>
      <c r="B57" s="32" t="s">
        <v>108</v>
      </c>
      <c r="C57" s="27" t="s">
        <v>75</v>
      </c>
      <c r="D57" s="27">
        <v>800</v>
      </c>
      <c r="E57" s="50">
        <v>4200</v>
      </c>
      <c r="F57" s="50">
        <v>4200</v>
      </c>
    </row>
    <row r="58" spans="1:6" ht="43.5">
      <c r="A58" s="23" t="s">
        <v>78</v>
      </c>
      <c r="B58" s="32">
        <v>9900</v>
      </c>
      <c r="C58" s="27"/>
      <c r="D58" s="27"/>
      <c r="E58" s="50">
        <f t="shared" ref="E58:F61" si="2">E59</f>
        <v>105500</v>
      </c>
      <c r="F58" s="50">
        <f t="shared" si="2"/>
        <v>216500</v>
      </c>
    </row>
    <row r="59" spans="1:6">
      <c r="A59" s="28" t="s">
        <v>79</v>
      </c>
      <c r="B59" s="32">
        <v>9999</v>
      </c>
      <c r="C59" s="27"/>
      <c r="D59" s="27"/>
      <c r="E59" s="50">
        <f t="shared" si="2"/>
        <v>105500</v>
      </c>
      <c r="F59" s="50">
        <f t="shared" si="2"/>
        <v>216500</v>
      </c>
    </row>
    <row r="60" spans="1:6">
      <c r="A60" s="26" t="s">
        <v>49</v>
      </c>
      <c r="B60" s="32">
        <v>9999</v>
      </c>
      <c r="C60" s="27" t="s">
        <v>50</v>
      </c>
      <c r="D60" s="27"/>
      <c r="E60" s="50">
        <f t="shared" si="2"/>
        <v>105500</v>
      </c>
      <c r="F60" s="50">
        <f t="shared" si="2"/>
        <v>216500</v>
      </c>
    </row>
    <row r="61" spans="1:6">
      <c r="A61" s="26" t="s">
        <v>79</v>
      </c>
      <c r="B61" s="32">
        <v>9999</v>
      </c>
      <c r="C61" s="27" t="s">
        <v>80</v>
      </c>
      <c r="D61" s="27"/>
      <c r="E61" s="50">
        <f t="shared" si="2"/>
        <v>105500</v>
      </c>
      <c r="F61" s="50">
        <f t="shared" si="2"/>
        <v>216500</v>
      </c>
    </row>
    <row r="62" spans="1:6">
      <c r="A62" s="26" t="s">
        <v>81</v>
      </c>
      <c r="B62" s="32">
        <v>9999</v>
      </c>
      <c r="C62" s="27" t="s">
        <v>80</v>
      </c>
      <c r="D62" s="27">
        <v>900</v>
      </c>
      <c r="E62" s="50">
        <v>105500</v>
      </c>
      <c r="F62" s="50">
        <v>216500</v>
      </c>
    </row>
    <row r="63" spans="1:6" ht="32.25" customHeight="1"/>
    <row r="65" spans="1:5">
      <c r="A65" s="1"/>
      <c r="B65" s="1"/>
      <c r="C65" s="1"/>
      <c r="D65" s="1"/>
    </row>
    <row r="66" spans="1:5">
      <c r="A66" s="1" t="s">
        <v>41</v>
      </c>
      <c r="B66" s="1"/>
      <c r="C66" s="1"/>
      <c r="D66" s="7"/>
      <c r="E66" t="s">
        <v>189</v>
      </c>
    </row>
  </sheetData>
  <mergeCells count="8">
    <mergeCell ref="C8:F8"/>
    <mergeCell ref="A12:F12"/>
    <mergeCell ref="A13:F13"/>
    <mergeCell ref="A16:A17"/>
    <mergeCell ref="B16:B17"/>
    <mergeCell ref="C16:C17"/>
    <mergeCell ref="D16:D17"/>
    <mergeCell ref="E16:F16"/>
  </mergeCells>
  <phoneticPr fontId="0" type="noConversion"/>
  <printOptions horizontalCentered="1"/>
  <pageMargins left="1.1023622047244095" right="0.31496062992125984" top="0.74803149606299213" bottom="0.74803149606299213" header="0.31496062992125984" footer="0.31496062992125984"/>
  <pageSetup paperSize="9" scale="72" fitToHeight="0" orientation="portrait" verticalDpi="180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6"/>
  <sheetViews>
    <sheetView topLeftCell="A25" workbookViewId="0">
      <selection activeCell="A32" sqref="A32"/>
    </sheetView>
  </sheetViews>
  <sheetFormatPr defaultRowHeight="15"/>
  <cols>
    <col min="1" max="1" width="49.5703125" customWidth="1"/>
    <col min="2" max="2" width="18.42578125" customWidth="1"/>
    <col min="4" max="4" width="14.28515625" customWidth="1"/>
    <col min="5" max="5" width="15.140625" customWidth="1"/>
  </cols>
  <sheetData>
    <row r="1" spans="1:6">
      <c r="B1" s="60" t="s">
        <v>92</v>
      </c>
      <c r="C1" s="60"/>
      <c r="D1" s="60"/>
      <c r="E1" s="60"/>
    </row>
    <row r="2" spans="1:6">
      <c r="B2" s="33" t="s">
        <v>122</v>
      </c>
      <c r="C2" s="33"/>
      <c r="D2" s="33"/>
      <c r="E2" s="33"/>
    </row>
    <row r="3" spans="1:6">
      <c r="B3" s="33" t="s">
        <v>38</v>
      </c>
      <c r="C3" s="33"/>
      <c r="D3" s="33"/>
      <c r="E3" s="33"/>
    </row>
    <row r="4" spans="1:6">
      <c r="B4" s="37" t="s">
        <v>168</v>
      </c>
      <c r="C4" s="33"/>
      <c r="D4" s="33"/>
      <c r="E4" s="33"/>
    </row>
    <row r="5" spans="1:6">
      <c r="B5" s="33" t="s">
        <v>123</v>
      </c>
      <c r="C5" s="33"/>
      <c r="D5" s="33"/>
      <c r="E5" s="33"/>
    </row>
    <row r="6" spans="1:6">
      <c r="B6" s="33" t="s">
        <v>38</v>
      </c>
      <c r="C6" s="33"/>
      <c r="D6" s="33"/>
      <c r="E6" s="33"/>
    </row>
    <row r="7" spans="1:6">
      <c r="B7" s="33" t="s">
        <v>162</v>
      </c>
      <c r="C7" s="33"/>
      <c r="D7" s="33"/>
      <c r="E7" s="33"/>
    </row>
    <row r="8" spans="1:6">
      <c r="B8" s="60" t="s">
        <v>163</v>
      </c>
      <c r="C8" s="60"/>
      <c r="D8" s="60"/>
      <c r="E8" s="60"/>
    </row>
    <row r="9" spans="1:6">
      <c r="B9" s="3"/>
      <c r="C9" s="3"/>
      <c r="D9" s="3"/>
      <c r="E9" s="3"/>
    </row>
    <row r="10" spans="1:6" ht="15.75">
      <c r="A10" s="57" t="s">
        <v>125</v>
      </c>
      <c r="B10" s="57"/>
      <c r="C10" s="57"/>
      <c r="D10" s="57"/>
      <c r="E10" s="57"/>
      <c r="F10" s="16"/>
    </row>
    <row r="11" spans="1:6" ht="15.75">
      <c r="A11" s="57" t="s">
        <v>176</v>
      </c>
      <c r="B11" s="57"/>
      <c r="C11" s="57"/>
      <c r="D11" s="57"/>
      <c r="E11" s="57"/>
      <c r="F11" s="57"/>
    </row>
    <row r="12" spans="1:6" ht="15.75">
      <c r="A12" s="57" t="s">
        <v>98</v>
      </c>
      <c r="B12" s="57"/>
      <c r="C12" s="57"/>
      <c r="D12" s="57"/>
      <c r="E12" s="57"/>
      <c r="F12" s="16"/>
    </row>
    <row r="13" spans="1:6" ht="15.75">
      <c r="A13" s="57" t="s">
        <v>97</v>
      </c>
      <c r="B13" s="57"/>
      <c r="C13" s="57"/>
      <c r="D13" s="57"/>
      <c r="E13" s="57"/>
      <c r="F13" s="16"/>
    </row>
    <row r="14" spans="1:6">
      <c r="A14" s="2"/>
      <c r="B14" s="2"/>
      <c r="C14" s="2"/>
      <c r="D14" s="2"/>
      <c r="E14" s="2"/>
      <c r="F14" s="2"/>
    </row>
    <row r="15" spans="1:6">
      <c r="E15" t="s">
        <v>40</v>
      </c>
    </row>
    <row r="16" spans="1:6">
      <c r="A16" s="61" t="s">
        <v>1</v>
      </c>
      <c r="B16" s="61" t="s">
        <v>45</v>
      </c>
      <c r="C16" s="61" t="s">
        <v>46</v>
      </c>
      <c r="D16" s="59" t="s">
        <v>2</v>
      </c>
      <c r="E16" s="59"/>
    </row>
    <row r="17" spans="1:5">
      <c r="A17" s="61"/>
      <c r="B17" s="61"/>
      <c r="C17" s="61"/>
      <c r="D17" s="22" t="s">
        <v>153</v>
      </c>
      <c r="E17" s="22" t="s">
        <v>167</v>
      </c>
    </row>
    <row r="18" spans="1:5">
      <c r="A18" s="24" t="s">
        <v>3</v>
      </c>
      <c r="B18" s="25"/>
      <c r="C18" s="25"/>
      <c r="D18" s="49">
        <f>D19+D26</f>
        <v>4328700</v>
      </c>
      <c r="E18" s="49">
        <f>E19+E26</f>
        <v>4442700</v>
      </c>
    </row>
    <row r="19" spans="1:5" ht="75" customHeight="1">
      <c r="A19" s="23" t="s">
        <v>172</v>
      </c>
      <c r="B19" s="30" t="s">
        <v>82</v>
      </c>
      <c r="C19" s="27"/>
      <c r="D19" s="49">
        <f t="shared" ref="D19:E21" si="0">D20</f>
        <v>1878500</v>
      </c>
      <c r="E19" s="49">
        <f t="shared" si="0"/>
        <v>1878500</v>
      </c>
    </row>
    <row r="20" spans="1:5" ht="32.25" customHeight="1">
      <c r="A20" s="29" t="s">
        <v>70</v>
      </c>
      <c r="B20" s="27" t="s">
        <v>71</v>
      </c>
      <c r="C20" s="27"/>
      <c r="D20" s="50">
        <f t="shared" si="0"/>
        <v>1878500</v>
      </c>
      <c r="E20" s="50">
        <f t="shared" si="0"/>
        <v>1878500</v>
      </c>
    </row>
    <row r="21" spans="1:5" ht="35.25" customHeight="1">
      <c r="A21" s="29" t="s">
        <v>84</v>
      </c>
      <c r="B21" s="27" t="s">
        <v>73</v>
      </c>
      <c r="C21" s="27"/>
      <c r="D21" s="50">
        <f t="shared" si="0"/>
        <v>1878500</v>
      </c>
      <c r="E21" s="50">
        <f t="shared" si="0"/>
        <v>1878500</v>
      </c>
    </row>
    <row r="22" spans="1:5" ht="33.75" customHeight="1">
      <c r="A22" s="29" t="s">
        <v>85</v>
      </c>
      <c r="B22" s="27" t="s">
        <v>75</v>
      </c>
      <c r="C22" s="27"/>
      <c r="D22" s="50">
        <f>D24+D25+D23</f>
        <v>1878500</v>
      </c>
      <c r="E22" s="50">
        <f>E24+E25+E23</f>
        <v>1878500</v>
      </c>
    </row>
    <row r="23" spans="1:5" ht="33.75" customHeight="1">
      <c r="A23" s="42" t="s">
        <v>51</v>
      </c>
      <c r="B23" s="43" t="s">
        <v>75</v>
      </c>
      <c r="C23" s="43">
        <v>100</v>
      </c>
      <c r="D23" s="50">
        <f ca="1">'прил 6'!E55</f>
        <v>222700</v>
      </c>
      <c r="E23" s="50">
        <f ca="1">'прил 6'!F55</f>
        <v>222700</v>
      </c>
    </row>
    <row r="24" spans="1:5" ht="30">
      <c r="A24" s="29" t="s">
        <v>76</v>
      </c>
      <c r="B24" s="27" t="s">
        <v>75</v>
      </c>
      <c r="C24" s="27">
        <v>200</v>
      </c>
      <c r="D24" s="50">
        <f ca="1">'прил 6'!E56</f>
        <v>1651600</v>
      </c>
      <c r="E24" s="50">
        <f ca="1">'прил 6'!F56</f>
        <v>1651600</v>
      </c>
    </row>
    <row r="25" spans="1:5">
      <c r="A25" s="26" t="s">
        <v>54</v>
      </c>
      <c r="B25" s="27" t="s">
        <v>75</v>
      </c>
      <c r="C25" s="27">
        <v>800</v>
      </c>
      <c r="D25" s="50">
        <f ca="1">'прил 6'!E57</f>
        <v>4200</v>
      </c>
      <c r="E25" s="50">
        <f ca="1">'прил 6'!F57</f>
        <v>4200</v>
      </c>
    </row>
    <row r="26" spans="1:5" ht="86.25">
      <c r="A26" s="23" t="s">
        <v>173</v>
      </c>
      <c r="B26" s="30" t="s">
        <v>154</v>
      </c>
      <c r="C26" s="30"/>
      <c r="D26" s="49">
        <f>D29+D31+D37+D39+D42+D35</f>
        <v>2450200</v>
      </c>
      <c r="E26" s="49">
        <f>E29+E31+E37+E39+E42+E35</f>
        <v>2564200</v>
      </c>
    </row>
    <row r="27" spans="1:5" ht="90">
      <c r="A27" s="26" t="s">
        <v>180</v>
      </c>
      <c r="B27" s="27" t="str">
        <f>B26</f>
        <v>49 0 00 00000</v>
      </c>
      <c r="C27" s="27"/>
      <c r="D27" s="50">
        <f>D26</f>
        <v>2450200</v>
      </c>
      <c r="E27" s="50">
        <f>E26</f>
        <v>2564200</v>
      </c>
    </row>
    <row r="28" spans="1:5" ht="75">
      <c r="A28" s="26" t="s">
        <v>181</v>
      </c>
      <c r="B28" s="27" t="s">
        <v>183</v>
      </c>
      <c r="C28" s="27"/>
      <c r="D28" s="50">
        <f>D26</f>
        <v>2450200</v>
      </c>
      <c r="E28" s="50">
        <f>E26</f>
        <v>2564200</v>
      </c>
    </row>
    <row r="29" spans="1:5">
      <c r="A29" s="29" t="str">
        <f ca="1">'прил 5'!A40</f>
        <v>Глава муниципального образования</v>
      </c>
      <c r="B29" s="27" t="s">
        <v>155</v>
      </c>
      <c r="C29" s="27"/>
      <c r="D29" s="50">
        <f>D30</f>
        <v>706900</v>
      </c>
      <c r="E29" s="50">
        <f>E30</f>
        <v>706900</v>
      </c>
    </row>
    <row r="30" spans="1:5" ht="84" customHeight="1">
      <c r="A30" s="29" t="s">
        <v>51</v>
      </c>
      <c r="B30" s="27" t="s">
        <v>155</v>
      </c>
      <c r="C30" s="27">
        <v>100</v>
      </c>
      <c r="D30" s="50">
        <f ca="1">'прил 6'!E25</f>
        <v>706900</v>
      </c>
      <c r="E30" s="50">
        <f ca="1">'прил 6'!F25</f>
        <v>706900</v>
      </c>
    </row>
    <row r="31" spans="1:5" ht="42" customHeight="1">
      <c r="A31" s="29" t="str">
        <f ca="1">'прил 5'!A42</f>
        <v>Аппараты органов государственной власти Республики Башкортостан</v>
      </c>
      <c r="B31" s="27" t="s">
        <v>156</v>
      </c>
      <c r="C31" s="27"/>
      <c r="D31" s="50">
        <f ca="1">D32+D33+D34</f>
        <v>1517600</v>
      </c>
      <c r="E31" s="50">
        <f ca="1">E32+E33+E34</f>
        <v>1517600</v>
      </c>
    </row>
    <row r="32" spans="1:5" ht="83.25" customHeight="1">
      <c r="A32" s="29" t="s">
        <v>51</v>
      </c>
      <c r="B32" s="27" t="s">
        <v>156</v>
      </c>
      <c r="C32" s="27">
        <v>100</v>
      </c>
      <c r="D32" s="50">
        <f ca="1">'прил 6'!E31</f>
        <v>805000</v>
      </c>
      <c r="E32" s="50">
        <f ca="1">'прил 6'!F31</f>
        <v>805000</v>
      </c>
    </row>
    <row r="33" spans="1:5" ht="31.5" customHeight="1">
      <c r="A33" s="29" t="s">
        <v>76</v>
      </c>
      <c r="B33" s="27" t="s">
        <v>156</v>
      </c>
      <c r="C33" s="27">
        <v>200</v>
      </c>
      <c r="D33" s="50">
        <f ca="1">'прил 6'!E32</f>
        <v>700500</v>
      </c>
      <c r="E33" s="50">
        <f ca="1">'прил 6'!F32</f>
        <v>700500</v>
      </c>
    </row>
    <row r="34" spans="1:5" ht="14.25" customHeight="1">
      <c r="A34" s="29" t="s">
        <v>54</v>
      </c>
      <c r="B34" s="27" t="s">
        <v>156</v>
      </c>
      <c r="C34" s="27">
        <v>800</v>
      </c>
      <c r="D34" s="50">
        <f ca="1">'прил 6'!E33</f>
        <v>12100</v>
      </c>
      <c r="E34" s="50">
        <f ca="1">'прил 6'!F33</f>
        <v>12100</v>
      </c>
    </row>
    <row r="35" spans="1:5" ht="30" hidden="1">
      <c r="A35" s="26" t="s">
        <v>129</v>
      </c>
      <c r="B35" s="27" t="s">
        <v>132</v>
      </c>
      <c r="C35" s="27"/>
      <c r="D35" s="50">
        <f ca="1">D36</f>
        <v>0</v>
      </c>
      <c r="E35" s="50">
        <f ca="1">E36</f>
        <v>0</v>
      </c>
    </row>
    <row r="36" spans="1:5" ht="45" hidden="1">
      <c r="A36" s="26" t="s">
        <v>131</v>
      </c>
      <c r="B36" s="27" t="s">
        <v>132</v>
      </c>
      <c r="C36" s="27">
        <v>600</v>
      </c>
      <c r="D36" s="50">
        <f ca="1">'прил 6'!E40</f>
        <v>0</v>
      </c>
      <c r="E36" s="50">
        <f ca="1">'прил 6'!F40</f>
        <v>0</v>
      </c>
    </row>
    <row r="37" spans="1:5">
      <c r="A37" s="29" t="s">
        <v>56</v>
      </c>
      <c r="B37" s="27" t="s">
        <v>57</v>
      </c>
      <c r="C37" s="27"/>
      <c r="D37" s="50">
        <f ca="1">D38</f>
        <v>10000</v>
      </c>
      <c r="E37" s="50">
        <f ca="1">E38</f>
        <v>10000</v>
      </c>
    </row>
    <row r="38" spans="1:5">
      <c r="A38" s="29" t="s">
        <v>54</v>
      </c>
      <c r="B38" s="27" t="s">
        <v>57</v>
      </c>
      <c r="C38" s="27">
        <v>800</v>
      </c>
      <c r="D38" s="50">
        <f ca="1">'прил 6'!E37</f>
        <v>10000</v>
      </c>
      <c r="E38" s="50">
        <f ca="1">'прил 6'!F37</f>
        <v>10000</v>
      </c>
    </row>
    <row r="39" spans="1:5" ht="45">
      <c r="A39" s="26" t="s">
        <v>150</v>
      </c>
      <c r="B39" s="27" t="s">
        <v>157</v>
      </c>
      <c r="C39" s="27"/>
      <c r="D39" s="50">
        <f ca="1">D40+D41</f>
        <v>110200</v>
      </c>
      <c r="E39" s="50">
        <f ca="1">E40+E41</f>
        <v>113200</v>
      </c>
    </row>
    <row r="40" spans="1:5" ht="79.5" customHeight="1">
      <c r="A40" s="29" t="s">
        <v>51</v>
      </c>
      <c r="B40" s="27" t="s">
        <v>157</v>
      </c>
      <c r="C40" s="27">
        <v>100</v>
      </c>
      <c r="D40" s="50">
        <f ca="1">'прил 6'!E47</f>
        <v>106200</v>
      </c>
      <c r="E40" s="50">
        <f ca="1">'прил 6'!F47</f>
        <v>109200</v>
      </c>
    </row>
    <row r="41" spans="1:5" ht="30">
      <c r="A41" s="29" t="s">
        <v>76</v>
      </c>
      <c r="B41" s="27" t="s">
        <v>157</v>
      </c>
      <c r="C41" s="27">
        <v>200</v>
      </c>
      <c r="D41" s="50">
        <f ca="1">'прил 6'!E48</f>
        <v>4000</v>
      </c>
      <c r="E41" s="50">
        <f ca="1">'прил 6'!F48</f>
        <v>4000</v>
      </c>
    </row>
    <row r="42" spans="1:5">
      <c r="A42" s="29" t="s">
        <v>79</v>
      </c>
      <c r="B42" s="27" t="s">
        <v>80</v>
      </c>
      <c r="C42" s="27"/>
      <c r="D42" s="50">
        <f ca="1">D43</f>
        <v>105500</v>
      </c>
      <c r="E42" s="50">
        <f ca="1">E43</f>
        <v>216500</v>
      </c>
    </row>
    <row r="43" spans="1:5">
      <c r="A43" s="26" t="s">
        <v>81</v>
      </c>
      <c r="B43" s="27" t="s">
        <v>80</v>
      </c>
      <c r="C43" s="27">
        <v>900</v>
      </c>
      <c r="D43" s="50">
        <f ca="1">'прил 6'!E62</f>
        <v>105500</v>
      </c>
      <c r="E43" s="50">
        <f ca="1">'прил 6'!F62</f>
        <v>216500</v>
      </c>
    </row>
    <row r="44" spans="1:5" ht="15.75">
      <c r="A44" s="4"/>
    </row>
    <row r="45" spans="1:5" ht="15.75">
      <c r="A45" s="4"/>
    </row>
    <row r="46" spans="1:5">
      <c r="A46" s="3" t="s">
        <v>41</v>
      </c>
      <c r="B46" s="1"/>
      <c r="C46" s="1"/>
      <c r="D46" t="s">
        <v>135</v>
      </c>
    </row>
  </sheetData>
  <mergeCells count="10">
    <mergeCell ref="B1:E1"/>
    <mergeCell ref="A16:A17"/>
    <mergeCell ref="B16:B17"/>
    <mergeCell ref="C16:C17"/>
    <mergeCell ref="D16:E16"/>
    <mergeCell ref="B8:E8"/>
    <mergeCell ref="A10:E10"/>
    <mergeCell ref="A11:F11"/>
    <mergeCell ref="A12:E12"/>
    <mergeCell ref="A13:E13"/>
  </mergeCells>
  <phoneticPr fontId="0" type="noConversion"/>
  <printOptions horizontalCentered="1"/>
  <pageMargins left="1.1023622047244095" right="0.31496062992125984" top="0.74803149606299213" bottom="0.74803149606299213" header="0.31496062992125984" footer="0.31496062992125984"/>
  <pageSetup paperSize="9"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5"/>
  <sheetViews>
    <sheetView topLeftCell="A26" zoomScale="75" zoomScaleNormal="75" workbookViewId="0">
      <selection activeCell="A52" sqref="A52"/>
    </sheetView>
  </sheetViews>
  <sheetFormatPr defaultRowHeight="15"/>
  <cols>
    <col min="1" max="1" width="48.7109375" customWidth="1"/>
    <col min="3" max="3" width="16.5703125" customWidth="1"/>
    <col min="5" max="5" width="17.140625" customWidth="1"/>
    <col min="6" max="6" width="18.42578125" customWidth="1"/>
  </cols>
  <sheetData>
    <row r="1" spans="1:6">
      <c r="C1" s="60" t="s">
        <v>134</v>
      </c>
      <c r="D1" s="60"/>
      <c r="E1" s="60"/>
      <c r="F1" s="60"/>
    </row>
    <row r="2" spans="1:6">
      <c r="C2" s="33" t="s">
        <v>122</v>
      </c>
      <c r="D2" s="33"/>
      <c r="E2" s="33"/>
      <c r="F2" s="33"/>
    </row>
    <row r="3" spans="1:6">
      <c r="C3" s="33" t="s">
        <v>38</v>
      </c>
      <c r="D3" s="33"/>
      <c r="E3" s="33"/>
      <c r="F3" s="33"/>
    </row>
    <row r="4" spans="1:6">
      <c r="C4" s="37" t="s">
        <v>168</v>
      </c>
      <c r="D4" s="33"/>
      <c r="E4" s="33"/>
      <c r="F4" s="33"/>
    </row>
    <row r="5" spans="1:6">
      <c r="C5" s="33" t="s">
        <v>123</v>
      </c>
      <c r="D5" s="33"/>
      <c r="E5" s="33"/>
      <c r="F5" s="33"/>
    </row>
    <row r="6" spans="1:6">
      <c r="C6" s="33" t="s">
        <v>38</v>
      </c>
      <c r="D6" s="33"/>
      <c r="E6" s="33"/>
      <c r="F6" s="33"/>
    </row>
    <row r="7" spans="1:6">
      <c r="C7" s="33" t="s">
        <v>162</v>
      </c>
      <c r="D7" s="33"/>
      <c r="E7" s="33"/>
      <c r="F7" s="33"/>
    </row>
    <row r="8" spans="1:6">
      <c r="C8" s="60" t="s">
        <v>163</v>
      </c>
      <c r="D8" s="60"/>
      <c r="E8" s="60"/>
      <c r="F8" s="60"/>
    </row>
    <row r="10" spans="1:6" ht="15.75">
      <c r="A10" s="57" t="s">
        <v>133</v>
      </c>
      <c r="B10" s="57"/>
      <c r="C10" s="57"/>
      <c r="D10" s="57"/>
      <c r="E10" s="57"/>
      <c r="F10" s="57"/>
    </row>
    <row r="11" spans="1:6" ht="15.75">
      <c r="A11" s="16" t="s">
        <v>177</v>
      </c>
      <c r="B11" s="16"/>
      <c r="C11" s="16"/>
      <c r="D11" s="16"/>
      <c r="E11" s="16"/>
      <c r="F11" s="16"/>
    </row>
    <row r="13" spans="1:6">
      <c r="F13" t="s">
        <v>40</v>
      </c>
    </row>
    <row r="14" spans="1:6">
      <c r="A14" s="61" t="s">
        <v>1</v>
      </c>
      <c r="B14" s="62" t="s">
        <v>90</v>
      </c>
      <c r="C14" s="62" t="s">
        <v>45</v>
      </c>
      <c r="D14" s="62" t="s">
        <v>46</v>
      </c>
      <c r="E14" s="59" t="s">
        <v>2</v>
      </c>
      <c r="F14" s="59"/>
    </row>
    <row r="15" spans="1:6">
      <c r="A15" s="61"/>
      <c r="B15" s="62"/>
      <c r="C15" s="62"/>
      <c r="D15" s="62"/>
      <c r="E15" s="20" t="s">
        <v>178</v>
      </c>
      <c r="F15" s="20" t="s">
        <v>179</v>
      </c>
    </row>
    <row r="16" spans="1:6">
      <c r="A16" s="21" t="s">
        <v>3</v>
      </c>
      <c r="B16" s="21"/>
      <c r="C16" s="22"/>
      <c r="D16" s="22"/>
      <c r="E16" s="49">
        <f>E17</f>
        <v>4328700</v>
      </c>
      <c r="F16" s="49">
        <f>F17</f>
        <v>4442700</v>
      </c>
    </row>
    <row r="17" spans="1:6" ht="66.75" customHeight="1">
      <c r="A17" s="23" t="s">
        <v>124</v>
      </c>
      <c r="B17" s="24">
        <v>791</v>
      </c>
      <c r="C17" s="25"/>
      <c r="D17" s="25"/>
      <c r="E17" s="49">
        <f>E18+E25</f>
        <v>4328700</v>
      </c>
      <c r="F17" s="49">
        <f>F18+F25</f>
        <v>4442700</v>
      </c>
    </row>
    <row r="18" spans="1:6" ht="75.75" customHeight="1">
      <c r="A18" s="23" t="s">
        <v>172</v>
      </c>
      <c r="B18" s="24">
        <v>791</v>
      </c>
      <c r="C18" s="24" t="s">
        <v>91</v>
      </c>
      <c r="D18" s="24"/>
      <c r="E18" s="49">
        <f t="shared" ref="E18:F20" si="0">E19</f>
        <v>1878500</v>
      </c>
      <c r="F18" s="49">
        <f t="shared" si="0"/>
        <v>1878500</v>
      </c>
    </row>
    <row r="19" spans="1:6" ht="30.75" customHeight="1">
      <c r="A19" s="29" t="s">
        <v>70</v>
      </c>
      <c r="B19" s="25">
        <v>791</v>
      </c>
      <c r="C19" s="27" t="s">
        <v>71</v>
      </c>
      <c r="D19" s="27"/>
      <c r="E19" s="50">
        <f t="shared" si="0"/>
        <v>1878500</v>
      </c>
      <c r="F19" s="50">
        <f t="shared" si="0"/>
        <v>1878500</v>
      </c>
    </row>
    <row r="20" spans="1:6" ht="32.25" customHeight="1">
      <c r="A20" s="29" t="s">
        <v>127</v>
      </c>
      <c r="B20" s="25">
        <v>791</v>
      </c>
      <c r="C20" s="27" t="s">
        <v>73</v>
      </c>
      <c r="D20" s="27"/>
      <c r="E20" s="50">
        <f t="shared" si="0"/>
        <v>1878500</v>
      </c>
      <c r="F20" s="50">
        <f t="shared" si="0"/>
        <v>1878500</v>
      </c>
    </row>
    <row r="21" spans="1:6" ht="30" customHeight="1">
      <c r="A21" s="29" t="s">
        <v>85</v>
      </c>
      <c r="B21" s="25">
        <v>791</v>
      </c>
      <c r="C21" s="27" t="s">
        <v>75</v>
      </c>
      <c r="D21" s="27"/>
      <c r="E21" s="50">
        <f>E23+E24+E22</f>
        <v>1878500</v>
      </c>
      <c r="F21" s="50">
        <f>F23+F24+F22</f>
        <v>1878500</v>
      </c>
    </row>
    <row r="22" spans="1:6" ht="30" customHeight="1">
      <c r="A22" s="42" t="s">
        <v>51</v>
      </c>
      <c r="B22" s="44">
        <v>791</v>
      </c>
      <c r="C22" s="43" t="s">
        <v>75</v>
      </c>
      <c r="D22" s="43">
        <v>100</v>
      </c>
      <c r="E22" s="50">
        <f ca="1">'прил 7'!D23</f>
        <v>222700</v>
      </c>
      <c r="F22" s="50">
        <f ca="1">'прил 7'!E23</f>
        <v>222700</v>
      </c>
    </row>
    <row r="23" spans="1:6" ht="31.5" customHeight="1">
      <c r="A23" s="29" t="s">
        <v>76</v>
      </c>
      <c r="B23" s="25">
        <v>791</v>
      </c>
      <c r="C23" s="27" t="s">
        <v>75</v>
      </c>
      <c r="D23" s="27">
        <v>200</v>
      </c>
      <c r="E23" s="50">
        <f ca="1">'прил 7'!D24</f>
        <v>1651600</v>
      </c>
      <c r="F23" s="50">
        <f ca="1">'прил 7'!E24</f>
        <v>1651600</v>
      </c>
    </row>
    <row r="24" spans="1:6" ht="14.25" customHeight="1">
      <c r="A24" s="26" t="s">
        <v>54</v>
      </c>
      <c r="B24" s="25">
        <v>791</v>
      </c>
      <c r="C24" s="27" t="s">
        <v>75</v>
      </c>
      <c r="D24" s="27">
        <v>800</v>
      </c>
      <c r="E24" s="50">
        <f ca="1">'прил 7'!D25</f>
        <v>4200</v>
      </c>
      <c r="F24" s="50">
        <f ca="1">'прил 7'!E25</f>
        <v>4200</v>
      </c>
    </row>
    <row r="25" spans="1:6" ht="70.5" customHeight="1">
      <c r="A25" s="23" t="s">
        <v>173</v>
      </c>
      <c r="B25" s="24">
        <v>791</v>
      </c>
      <c r="C25" s="30" t="s">
        <v>154</v>
      </c>
      <c r="D25" s="30"/>
      <c r="E25" s="49">
        <f>E28+E30+E36+E38+E41+E34</f>
        <v>2450200</v>
      </c>
      <c r="F25" s="49">
        <f>F28+F30+F36+F38+F41+F34</f>
        <v>2564200</v>
      </c>
    </row>
    <row r="26" spans="1:6" ht="70.5" customHeight="1">
      <c r="A26" s="26" t="str">
        <f ca="1">'прил 7'!A27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Иткинеевский сельсовет  муниципального района Янаульский район Республики Башкортостан"  </v>
      </c>
      <c r="B26" s="25">
        <f>B25</f>
        <v>791</v>
      </c>
      <c r="C26" s="27" t="str">
        <f>C25</f>
        <v>49 0 00 00000</v>
      </c>
      <c r="D26" s="27"/>
      <c r="E26" s="50">
        <f>E25</f>
        <v>2450200</v>
      </c>
      <c r="F26" s="50">
        <f>F25</f>
        <v>2564200</v>
      </c>
    </row>
    <row r="27" spans="1:6" ht="70.5" customHeight="1">
      <c r="A27" s="26" t="str">
        <f ca="1">'прил 7'!A28</f>
        <v>Основное мероприятие « Обеспечение деятельности органами местного самоуправления сельского поселения  Иткинеевский  сельсовет муниципального района Янаульский район Республики Башкортостан»</v>
      </c>
      <c r="B27" s="25">
        <f>B25</f>
        <v>791</v>
      </c>
      <c r="C27" s="27" t="s">
        <v>183</v>
      </c>
      <c r="D27" s="27"/>
      <c r="E27" s="50">
        <f>E25</f>
        <v>2450200</v>
      </c>
      <c r="F27" s="50">
        <f>F25</f>
        <v>2564200</v>
      </c>
    </row>
    <row r="28" spans="1:6" ht="30" customHeight="1">
      <c r="A28" s="29" t="str">
        <f ca="1">'прил 7'!A29</f>
        <v>Глава муниципального образования</v>
      </c>
      <c r="B28" s="25">
        <v>791</v>
      </c>
      <c r="C28" s="27" t="s">
        <v>155</v>
      </c>
      <c r="D28" s="27"/>
      <c r="E28" s="50">
        <f>E29</f>
        <v>706900</v>
      </c>
      <c r="F28" s="50">
        <f>F29</f>
        <v>706900</v>
      </c>
    </row>
    <row r="29" spans="1:6" ht="79.5" customHeight="1">
      <c r="A29" s="29" t="s">
        <v>51</v>
      </c>
      <c r="B29" s="25">
        <v>791</v>
      </c>
      <c r="C29" s="27" t="s">
        <v>155</v>
      </c>
      <c r="D29" s="27">
        <v>100</v>
      </c>
      <c r="E29" s="50">
        <f ca="1">'прил 7'!D30</f>
        <v>706900</v>
      </c>
      <c r="F29" s="50">
        <f ca="1">'прил 7'!E30</f>
        <v>706900</v>
      </c>
    </row>
    <row r="30" spans="1:6" ht="35.25" customHeight="1">
      <c r="A30" s="29" t="str">
        <f ca="1">'прил 7'!A31</f>
        <v>Аппараты органов государственной власти Республики Башкортостан</v>
      </c>
      <c r="B30" s="25">
        <v>791</v>
      </c>
      <c r="C30" s="27" t="s">
        <v>156</v>
      </c>
      <c r="D30" s="27"/>
      <c r="E30" s="50">
        <f ca="1">E31+E32+E33</f>
        <v>1517600</v>
      </c>
      <c r="F30" s="50">
        <f ca="1">F31+F32+F33</f>
        <v>1517600</v>
      </c>
    </row>
    <row r="31" spans="1:6" ht="78" customHeight="1">
      <c r="A31" s="29" t="s">
        <v>51</v>
      </c>
      <c r="B31" s="25">
        <v>791</v>
      </c>
      <c r="C31" s="27" t="s">
        <v>156</v>
      </c>
      <c r="D31" s="27">
        <v>100</v>
      </c>
      <c r="E31" s="50">
        <f ca="1">'прил 7'!D32</f>
        <v>805000</v>
      </c>
      <c r="F31" s="50">
        <f ca="1">'прил 7'!E32</f>
        <v>805000</v>
      </c>
    </row>
    <row r="32" spans="1:6" ht="27" customHeight="1">
      <c r="A32" s="26" t="s">
        <v>76</v>
      </c>
      <c r="B32" s="25">
        <v>791</v>
      </c>
      <c r="C32" s="27" t="s">
        <v>156</v>
      </c>
      <c r="D32" s="27">
        <v>200</v>
      </c>
      <c r="E32" s="50">
        <f ca="1">'прил 7'!D33</f>
        <v>700500</v>
      </c>
      <c r="F32" s="50">
        <f ca="1">'прил 7'!E33</f>
        <v>700500</v>
      </c>
    </row>
    <row r="33" spans="1:6" ht="21.75" customHeight="1">
      <c r="A33" s="29" t="s">
        <v>54</v>
      </c>
      <c r="B33" s="25">
        <v>791</v>
      </c>
      <c r="C33" s="27" t="s">
        <v>156</v>
      </c>
      <c r="D33" s="27">
        <v>800</v>
      </c>
      <c r="E33" s="50">
        <f ca="1">'прил 7'!D34</f>
        <v>12100</v>
      </c>
      <c r="F33" s="50">
        <f ca="1">'прил 7'!E34</f>
        <v>12100</v>
      </c>
    </row>
    <row r="34" spans="1:6" ht="33.75" hidden="1" customHeight="1">
      <c r="A34" s="26" t="s">
        <v>129</v>
      </c>
      <c r="B34" s="25">
        <v>791</v>
      </c>
      <c r="C34" s="27" t="s">
        <v>132</v>
      </c>
      <c r="D34" s="27"/>
      <c r="E34" s="50">
        <f ca="1">E35</f>
        <v>0</v>
      </c>
      <c r="F34" s="50">
        <f ca="1">F35</f>
        <v>0</v>
      </c>
    </row>
    <row r="35" spans="1:6" ht="43.5" hidden="1" customHeight="1">
      <c r="A35" s="26" t="s">
        <v>131</v>
      </c>
      <c r="B35" s="25">
        <v>791</v>
      </c>
      <c r="C35" s="27" t="s">
        <v>132</v>
      </c>
      <c r="D35" s="27">
        <v>600</v>
      </c>
      <c r="E35" s="50">
        <f ca="1">'прил 7'!D36</f>
        <v>0</v>
      </c>
      <c r="F35" s="50">
        <f ca="1">'прил 7'!E36</f>
        <v>0</v>
      </c>
    </row>
    <row r="36" spans="1:6" ht="20.25" customHeight="1">
      <c r="A36" s="29" t="s">
        <v>56</v>
      </c>
      <c r="B36" s="25">
        <v>791</v>
      </c>
      <c r="C36" s="27" t="s">
        <v>57</v>
      </c>
      <c r="D36" s="27"/>
      <c r="E36" s="50">
        <f ca="1">E37</f>
        <v>10000</v>
      </c>
      <c r="F36" s="50">
        <f ca="1">'прил 7'!E37</f>
        <v>10000</v>
      </c>
    </row>
    <row r="37" spans="1:6" ht="21" customHeight="1">
      <c r="A37" s="29" t="s">
        <v>54</v>
      </c>
      <c r="B37" s="25">
        <v>791</v>
      </c>
      <c r="C37" s="27" t="s">
        <v>57</v>
      </c>
      <c r="D37" s="27">
        <v>800</v>
      </c>
      <c r="E37" s="50">
        <f ca="1">'прил 7'!D38</f>
        <v>10000</v>
      </c>
      <c r="F37" s="50">
        <f ca="1">F38+F39</f>
        <v>222400</v>
      </c>
    </row>
    <row r="38" spans="1:6" ht="65.25" customHeight="1">
      <c r="A38" s="26" t="s">
        <v>150</v>
      </c>
      <c r="B38" s="25">
        <v>791</v>
      </c>
      <c r="C38" s="27" t="s">
        <v>157</v>
      </c>
      <c r="D38" s="27"/>
      <c r="E38" s="50">
        <f ca="1">E39+E40</f>
        <v>110200</v>
      </c>
      <c r="F38" s="50">
        <f ca="1">'прил 7'!E39</f>
        <v>113200</v>
      </c>
    </row>
    <row r="39" spans="1:6" ht="84" customHeight="1">
      <c r="A39" s="29" t="s">
        <v>51</v>
      </c>
      <c r="B39" s="25">
        <v>791</v>
      </c>
      <c r="C39" s="27" t="s">
        <v>157</v>
      </c>
      <c r="D39" s="27">
        <v>100</v>
      </c>
      <c r="E39" s="50">
        <f ca="1">'прил 7'!D40</f>
        <v>106200</v>
      </c>
      <c r="F39" s="50">
        <f ca="1">'прил 7'!E40</f>
        <v>109200</v>
      </c>
    </row>
    <row r="40" spans="1:6" ht="30" customHeight="1">
      <c r="A40" s="29" t="s">
        <v>76</v>
      </c>
      <c r="B40" s="25">
        <v>791</v>
      </c>
      <c r="C40" s="27" t="s">
        <v>157</v>
      </c>
      <c r="D40" s="27">
        <v>200</v>
      </c>
      <c r="E40" s="50">
        <f ca="1">'прил 7'!D41</f>
        <v>4000</v>
      </c>
      <c r="F40" s="50">
        <f ca="1">'прил 7'!E41</f>
        <v>4000</v>
      </c>
    </row>
    <row r="41" spans="1:6" ht="26.25" customHeight="1">
      <c r="A41" s="29" t="s">
        <v>79</v>
      </c>
      <c r="B41" s="25">
        <v>791</v>
      </c>
      <c r="C41" s="27" t="s">
        <v>80</v>
      </c>
      <c r="D41" s="27"/>
      <c r="E41" s="50">
        <f ca="1">E42</f>
        <v>105500</v>
      </c>
      <c r="F41" s="50">
        <f ca="1">'прил 7'!E42</f>
        <v>216500</v>
      </c>
    </row>
    <row r="42" spans="1:6">
      <c r="A42" s="26" t="s">
        <v>81</v>
      </c>
      <c r="B42" s="25">
        <v>791</v>
      </c>
      <c r="C42" s="27" t="s">
        <v>80</v>
      </c>
      <c r="D42" s="27">
        <v>900</v>
      </c>
      <c r="E42" s="50">
        <f ca="1">'прил 7'!D43</f>
        <v>105500</v>
      </c>
      <c r="F42" s="50">
        <f ca="1">'прил 7'!E43</f>
        <v>216500</v>
      </c>
    </row>
    <row r="43" spans="1:6" ht="15.75">
      <c r="A43" s="4"/>
    </row>
    <row r="44" spans="1:6" ht="15.75">
      <c r="A44" s="4"/>
    </row>
    <row r="45" spans="1:6">
      <c r="A45" s="3" t="s">
        <v>41</v>
      </c>
      <c r="B45" s="1" t="s">
        <v>135</v>
      </c>
      <c r="C45" s="1"/>
      <c r="D45" s="1"/>
      <c r="E45" s="1"/>
    </row>
  </sheetData>
  <mergeCells count="8">
    <mergeCell ref="C8:F8"/>
    <mergeCell ref="A10:F10"/>
    <mergeCell ref="C1:F1"/>
    <mergeCell ref="A14:A15"/>
    <mergeCell ref="B14:B15"/>
    <mergeCell ref="C14:C15"/>
    <mergeCell ref="D14:D15"/>
    <mergeCell ref="E14:F14"/>
  </mergeCells>
  <phoneticPr fontId="0" type="noConversion"/>
  <pageMargins left="1.1023622047244095" right="0.70866141732283472" top="0.74803149606299213" bottom="0.74803149606299213" header="0.31496062992125984" footer="0.31496062992125984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'Прил 2'!Область_печати</vt:lpstr>
      <vt:lpstr>'прил 3'!Область_печати</vt:lpstr>
      <vt:lpstr>'прил 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2021-12-23T04:41:23Z</cp:lastPrinted>
  <dcterms:created xsi:type="dcterms:W3CDTF">2006-09-28T05:33:49Z</dcterms:created>
  <dcterms:modified xsi:type="dcterms:W3CDTF">2021-12-23T04:41:33Z</dcterms:modified>
</cp:coreProperties>
</file>