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Прил 1" sheetId="1" r:id="rId1"/>
    <sheet name="прил 2" sheetId="3" r:id="rId2"/>
    <sheet name="прил 3" sheetId="4" r:id="rId3"/>
    <sheet name="прил 4" sheetId="5" r:id="rId4"/>
  </sheets>
  <definedNames>
    <definedName name="_xlnm.Print_Area" localSheetId="1">'прил 2'!$A$1:$G$81</definedName>
  </definedNames>
  <calcPr calcId="124519"/>
</workbook>
</file>

<file path=xl/calcChain.xml><?xml version="1.0" encoding="utf-8"?>
<calcChain xmlns="http://schemas.openxmlformats.org/spreadsheetml/2006/main">
  <c r="F44" i="5"/>
  <c r="F42"/>
  <c r="F40"/>
  <c r="F38"/>
  <c r="F32"/>
  <c r="F25"/>
  <c r="E45" i="4"/>
  <c r="E43"/>
  <c r="E41"/>
  <c r="E39"/>
  <c r="E33"/>
  <c r="E26"/>
  <c r="F77" i="3"/>
  <c r="F75"/>
  <c r="F73"/>
  <c r="F71"/>
  <c r="F64"/>
  <c r="F65"/>
  <c r="F55" l="1"/>
  <c r="F26" l="1"/>
  <c r="D18" i="1"/>
  <c r="D30"/>
  <c r="D26"/>
  <c r="E48" i="4" l="1"/>
  <c r="E47" s="1"/>
  <c r="F84" i="3"/>
  <c r="F83" s="1"/>
  <c r="F82" s="1"/>
  <c r="F81" s="1"/>
  <c r="F80" s="1"/>
  <c r="F79" s="1"/>
  <c r="F47" i="5" l="1"/>
  <c r="F46" s="1"/>
  <c r="E57" i="4"/>
  <c r="F35" i="3"/>
  <c r="F34" s="1"/>
  <c r="D19" i="1" l="1"/>
  <c r="E56" i="4"/>
  <c r="F56" i="5"/>
  <c r="F55" s="1"/>
  <c r="E62" i="4" l="1"/>
  <c r="E61"/>
  <c r="E59"/>
  <c r="E58" s="1"/>
  <c r="E55"/>
  <c r="E54"/>
  <c r="E53"/>
  <c r="E52" s="1"/>
  <c r="E51"/>
  <c r="E50" s="1"/>
  <c r="E35"/>
  <c r="E32" s="1"/>
  <c r="E38"/>
  <c r="E23"/>
  <c r="E29"/>
  <c r="F48" i="3"/>
  <c r="F47" s="1"/>
  <c r="F46" s="1"/>
  <c r="F45" s="1"/>
  <c r="F44" s="1"/>
  <c r="F43" s="1"/>
  <c r="F22"/>
  <c r="F21" s="1"/>
  <c r="F20" s="1"/>
  <c r="F25"/>
  <c r="F24" s="1"/>
  <c r="F19" s="1"/>
  <c r="F32"/>
  <c r="F31" s="1"/>
  <c r="F30" s="1"/>
  <c r="F40"/>
  <c r="F39" s="1"/>
  <c r="F38" s="1"/>
  <c r="F37" s="1"/>
  <c r="F57"/>
  <c r="F69"/>
  <c r="F63" s="1"/>
  <c r="F54" l="1"/>
  <c r="F53" s="1"/>
  <c r="F52" s="1"/>
  <c r="F51" s="1"/>
  <c r="F50" s="1"/>
  <c r="E28" i="4"/>
  <c r="E22"/>
  <c r="E21" s="1"/>
  <c r="E20" s="1"/>
  <c r="F37" i="5"/>
  <c r="F36" s="1"/>
  <c r="F50"/>
  <c r="F49" s="1"/>
  <c r="F52"/>
  <c r="F53"/>
  <c r="F54"/>
  <c r="F58"/>
  <c r="F57" s="1"/>
  <c r="F60"/>
  <c r="F61"/>
  <c r="E37" i="4"/>
  <c r="E31" s="1"/>
  <c r="F28" i="5"/>
  <c r="F27" s="1"/>
  <c r="F34"/>
  <c r="F31" s="1"/>
  <c r="F30" s="1"/>
  <c r="F22"/>
  <c r="F21" s="1"/>
  <c r="F20" s="1"/>
  <c r="F19" s="1"/>
  <c r="E60" i="4"/>
  <c r="E49" s="1"/>
  <c r="F62" i="3"/>
  <c r="F24" i="5" l="1"/>
  <c r="F23" s="1"/>
  <c r="E25" i="4"/>
  <c r="E24" s="1"/>
  <c r="F29" i="5"/>
  <c r="F51"/>
  <c r="F59"/>
  <c r="E30" i="4"/>
  <c r="F61" i="3"/>
  <c r="F60" s="1"/>
  <c r="F59" s="1"/>
  <c r="F18" s="1"/>
  <c r="E19" i="4" l="1"/>
  <c r="F18" i="5"/>
  <c r="E18" i="4"/>
  <c r="F48" i="5"/>
  <c r="F17" s="1"/>
  <c r="F16" l="1"/>
</calcChain>
</file>

<file path=xl/sharedStrings.xml><?xml version="1.0" encoding="utf-8"?>
<sst xmlns="http://schemas.openxmlformats.org/spreadsheetml/2006/main" count="590" uniqueCount="188">
  <si>
    <t>Код вида, подвида доходов бюджета</t>
  </si>
  <si>
    <t xml:space="preserve">Наименование </t>
  </si>
  <si>
    <t>Сумма</t>
  </si>
  <si>
    <t>ВСЕГО</t>
  </si>
  <si>
    <t>1 00 00000 00 0000 000</t>
  </si>
  <si>
    <t>1 01 00000 00 0000 000</t>
  </si>
  <si>
    <t>НАЛОГИ НА ПРИБЫЛЬ, ДОХОДЫ</t>
  </si>
  <si>
    <t>1 05 00000 00 0000 000</t>
  </si>
  <si>
    <t>НАЛОГИ НА СОВОКУПНЫЙ ДОХОД</t>
  </si>
  <si>
    <t>1 06 00000 00 0000 000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</si>
  <si>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</si>
  <si>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</si>
  <si>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</si>
  <si>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</si>
  <si>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муниципального района Янаульский район</t>
  </si>
  <si>
    <t>Поступление доходов</t>
  </si>
  <si>
    <t>(тыс.руб.)</t>
  </si>
  <si>
    <t>Секретарь Совета</t>
  </si>
  <si>
    <t>Наименование</t>
  </si>
  <si>
    <t>Раздел Подраздел</t>
  </si>
  <si>
    <t>Целевая статья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</si>
  <si>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</si>
  <si>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</si>
  <si>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</si>
  <si>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</t>
  </si>
  <si>
    <t>99 0 00 00000</t>
  </si>
  <si>
    <t>99 0 00 02030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</si>
  <si>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</si>
  <si>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</si>
  <si>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местного самоуправления</t>
  </si>
  <si>
    <t>99 0 00 02040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</si>
  <si>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</si>
  <si>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</si>
  <si>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Резервные фонды</t>
  </si>
  <si>
    <t>Резервные фонды местных администраций</t>
  </si>
  <si>
    <t>99 0 00 07500</t>
  </si>
  <si>
    <t>НАЦИОНАЛЬНАЯ ОБОРОНА</t>
  </si>
  <si>
    <t>Мобилизационная и вневойсковая подготовка</t>
  </si>
  <si>
    <t>99 0 00 51180</t>
  </si>
  <si>
    <t>НАЦИОНАЛЬНАЯ ЭКОНОМИКА</t>
  </si>
  <si>
    <t>Дорожное хозяйство</t>
  </si>
  <si>
    <t> 30 0 00   00000</t>
  </si>
  <si>
    <t>Подпрограмма  «Дорожное хозяйство»</t>
  </si>
  <si>
    <t>30 1 00 00000</t>
  </si>
  <si>
    <t>Основное мероприятие «Содержание и ремонт дорог в населенных пунктах»</t>
  </si>
  <si>
    <t>30 1 01 00000</t>
  </si>
  <si>
    <t>30 1 01 74040</t>
  </si>
  <si>
    <t>ЖИЛИЩНО-КОММУНАЛЬНОЕ ХОЗЯЙСТВО</t>
  </si>
  <si>
    <t>Благоустройство</t>
  </si>
  <si>
    <t>Подпрограмма «Благоустройство территорий населенных пунктов»</t>
  </si>
  <si>
    <t>30 2 00 00000</t>
  </si>
  <si>
    <t>Основное мероприятие «Благоустройство территорий населенных пунктов»</t>
  </si>
  <si>
    <t>30 2 02 00000</t>
  </si>
  <si>
    <t>30 2 02 06050</t>
  </si>
  <si>
    <t>Закупка товаров, работ и услуг для государственных (муниципальных) нужд</t>
  </si>
  <si>
    <t>30 2 02 74040</t>
  </si>
  <si>
    <t>30 0 00 00000</t>
  </si>
  <si>
    <t>Подпрограмма «Дорожное хозяйство»</t>
  </si>
  <si>
    <t>Основное мероприятие «Благоустройство территорий населенных пунктов</t>
  </si>
  <si>
    <t>Мероприятия по благоустройству территорий населенных пунктов</t>
  </si>
  <si>
    <t>группам видов расходов классификации расходов бюджетов</t>
  </si>
  <si>
    <t>целевым статьям(муниципальным программам и непрограммным направлениям деятельности),</t>
  </si>
  <si>
    <t>99 0 00 02040</t>
  </si>
  <si>
    <t>Ведомство</t>
  </si>
  <si>
    <t>30 0 00 00000</t>
  </si>
  <si>
    <t>направлениям деятельности),группам видов расходов классификации расходов бюджетов</t>
  </si>
  <si>
    <t xml:space="preserve">по целевым статьям(муниципальным программам муниципального района и непрограммным </t>
  </si>
  <si>
    <t>Глава сельского поселения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</si>
  <si>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</si>
  <si>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</si>
  <si>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</si>
  <si>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</si>
  <si>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</si>
  <si>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</si>
  <si>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</si>
  <si>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</si>
  <si>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</si>
  <si>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0503</t>
  </si>
  <si>
    <t>НАЦИОНАЛЬНАЯ БЕЗОПАСНОСТЬ И ПРАВООХРАНИТЕЛЬНАЯ ДЕЯТЕЛЬНОСТЬ</t>
  </si>
  <si>
    <t>Обеспечение пожарной безопасности</t>
  </si>
  <si>
    <t>Основное мероприятие "Обеспечение пожарной безопасности на территории сельского поселения"</t>
  </si>
  <si>
    <t>Подпрограмма  «Обеспечение пожарной безопасности»</t>
  </si>
  <si>
    <t>0300</t>
  </si>
  <si>
    <t>0310</t>
  </si>
  <si>
    <t> 30 3 00   00000</t>
  </si>
  <si>
    <t> 30 3 03   00000</t>
  </si>
  <si>
    <t> 30 3 03   74040</t>
  </si>
  <si>
    <t>30 3 03 74040</t>
  </si>
  <si>
    <t>30 3 00 00000</t>
  </si>
  <si>
    <t>30 3 03 00000</t>
  </si>
  <si>
    <t>Совета сельского поселения Иткинеевский сельсовет</t>
  </si>
  <si>
    <t xml:space="preserve">"О бюджете сельского поселения Иткинеевский сельсовет </t>
  </si>
  <si>
    <t>Администрация сельского поселения Иткинеевский сельсовет муниципального района Янаульский район Республики Башкортостан</t>
  </si>
  <si>
    <t xml:space="preserve">Распределение бюджетных ассигнований сельского поселения Иткинеевский сельсовет муниципального </t>
  </si>
  <si>
    <t>в бюджет сельского поселения Иткинеевский сельсовет муниципального района</t>
  </si>
  <si>
    <t>Основное мероприятие "Благоустройство территорий населенных пунктов"</t>
  </si>
  <si>
    <t>Другие общегосударственные вопросы</t>
  </si>
  <si>
    <t>Обеспечениме деятельности(оказание услуг)подведомственных  учреждений</t>
  </si>
  <si>
    <t>0113</t>
  </si>
  <si>
    <t>Субсидии бюджетным учреждениям на финансовое обеспечение государственного задания на оказание государственных услуг</t>
  </si>
  <si>
    <t>99 0 00 02990</t>
  </si>
  <si>
    <t xml:space="preserve">Ведомственная структура  расходов бюджета сельского поселения  Иткинеевский сельсовет  </t>
  </si>
  <si>
    <t>2020 год</t>
  </si>
  <si>
    <t>Республики  Башкортостан на 2020 год и  на плановый</t>
  </si>
  <si>
    <t>период 2021 и 2022 годов"</t>
  </si>
  <si>
    <t>Янаульский район Республики Башкортостан на 2020 год</t>
  </si>
  <si>
    <t>района Янаульский район Республики Башкортостан на 2020 год по разделам,подразделам,</t>
  </si>
  <si>
    <t>Муниципальная программа «Благоустройство населенных пунктов сельского поселения Иткинеевский сельсовет муниципального района Янаульский район Республики Башкортостан на 2020-2022 годы»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</si>
  <si>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</si>
  <si>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</si>
  <si>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</si>
  <si>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</si>
  <si>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Подпрограмма  «Охрана окружающей среды»</t>
  </si>
  <si>
    <t>30 6 00 00000</t>
  </si>
  <si>
    <t>Основное мероприятие «Мероприятия по охране окружающей среды»</t>
  </si>
  <si>
    <t>30 6 06 00000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</si>
  <si>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</si>
  <si>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30 6 06 74040</t>
  </si>
  <si>
    <t xml:space="preserve">района Янаульский район Республики Башкортостан на 2020 год </t>
  </si>
  <si>
    <t>Муниципальная программа "Благоустройство населенных пунктов сельского поселения Иткинеевский сельсовет муниципального района Янаульский район Республики Башкортостан на 2020-2022 годы"</t>
  </si>
  <si>
    <t>Субвенции на осуществление первичного воинского учета на территориях, где отсутствуют военные комиссариаты</t>
  </si>
  <si>
    <t>муниципального района Янаульский район Республики Башкортостан на  2020 год</t>
  </si>
  <si>
    <t>2020год</t>
  </si>
  <si>
    <t>Приложение №1 к решению</t>
  </si>
  <si>
    <t>Республики  Башкортостан от 16 декабря 2019 г.№ 43/5</t>
  </si>
  <si>
    <t>Приложение №3 к решению</t>
  </si>
  <si>
    <t>Приложение №4 к решению</t>
  </si>
  <si>
    <t>Республики  Башкортостан от 16 декабря 2019 г.№43/5</t>
  </si>
  <si>
    <t>Изменения</t>
  </si>
  <si>
    <t>791 2 02 40014 10 0000 150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</si>
  <si>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</si>
  <si>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791 2 02 49999 10 7201 150</t>
  </si>
  <si>
    <t>Прочие межбюджетные трансферты, передаваемые бюджетам сельских поселений (расходные обязательства, возникающие при выполнении полномочий органов местного самоуправления по вопросам местного значения)</t>
  </si>
  <si>
    <t>+100,0</t>
  </si>
  <si>
    <t>791 2 02 49999 10 7247 150</t>
  </si>
  <si>
    <t>Прочие межбюджетные трансферты, передаваемые бюджетам сельских поселений (проекты развития общественной инфраструктуры, основанные на местных инициативах)</t>
  </si>
  <si>
    <t>+1000,0</t>
  </si>
  <si>
    <t>+1963,5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</si>
  <si>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</si>
  <si>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</si>
  <si>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</si>
  <si>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+3063,5</t>
  </si>
  <si>
    <t>2 07 00000 00 0000 000</t>
  </si>
  <si>
    <t xml:space="preserve">ПРОЧИЕ БЕЗВОЗМЕЗДНЫЕ ПОСТУПЛЕНИЯ </t>
  </si>
  <si>
    <t>+300,0</t>
  </si>
  <si>
    <t>791 2 07 05030 10 6200 150</t>
  </si>
  <si>
    <t>Прочие безвозмездные поступления в бюджеты сельских поселений (от физических лиц на финансовое обеспечение реализации проектов развития общественной инфраструктуры, основанных на местных инициативах)</t>
  </si>
  <si>
    <t>+150,0</t>
  </si>
  <si>
    <t>791 2 07 05030 10 6300 150</t>
  </si>
  <si>
    <t>Прочие безвозмездные поступления в бюджеты сельских поселений (от юридических лиц на финансовое обеспечение реализации проектов развития общественной инфраструктуры, основанных на местных инициативах)</t>
  </si>
  <si>
    <t>+3363,5</t>
  </si>
  <si>
    <t>НАЛОГОВЫЕ И НЕНАЛОГОВЫЕ ДОХОДЫ</t>
  </si>
  <si>
    <t>1 11 00000 00 0000 000</t>
  </si>
  <si>
    <t>+10,0</t>
  </si>
  <si>
    <t>-190,0</t>
  </si>
  <si>
    <t>Мероприятия по благоустройству территорий населенных пунктов,коммунальному хозяйству,обеспечению мер пожарной безопасности и осуществлению  дорожной деятельностью в границах  сельских поселений</t>
  </si>
  <si>
    <t>30 1 01 03150</t>
  </si>
  <si>
    <t>+948,6</t>
  </si>
  <si>
    <t>+758,6</t>
  </si>
  <si>
    <t>-337,9</t>
  </si>
  <si>
    <t>+326,9</t>
  </si>
  <si>
    <t>-11,0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</si>
  <si>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</si>
  <si>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30 2 02 S2010</t>
  </si>
  <si>
    <t>Реализация проектов развития общественной инфраструктуры, основанных на местных инициативах за счет средств местных бюджетов</t>
  </si>
  <si>
    <t>30 2 02 S2471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</si>
  <si>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</si>
  <si>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30 2 02 S2472</t>
  </si>
  <si>
    <t>31 2 02 S2472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</si>
  <si>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</si>
  <si>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32 2 02 S2473</t>
  </si>
  <si>
    <t>33 2 02 S2473</t>
  </si>
  <si>
    <t>+120,0</t>
  </si>
  <si>
    <t>+1409,0</t>
  </si>
  <si>
    <t>+190,0</t>
  </si>
  <si>
    <t>+362,0</t>
  </si>
  <si>
    <t>+643,9</t>
  </si>
  <si>
    <t>+633,9</t>
  </si>
  <si>
    <t>+1005,9</t>
  </si>
  <si>
    <t>30 2 02 S2473</t>
  </si>
  <si>
    <t>2357,6</t>
  </si>
  <si>
    <t>30 1 00 03150</t>
  </si>
  <si>
    <t>+120,</t>
  </si>
  <si>
    <t>+2357,6</t>
  </si>
  <si>
    <t>Г.К.Рашитова</t>
  </si>
  <si>
    <t>Секретарь Совета                                        Г.К. Рашитова</t>
  </si>
  <si>
    <t>1 08 00000 00 0000 110</t>
  </si>
  <si>
    <t>Приложение №2 к решению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</si>
</sst>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right"/>
    </xf>
    <xf numFmtId="164" fontId="2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/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2" fillId="0" borderId="0" xfId="0" applyFont="1" applyAlignment="1"/>
    <xf numFmtId="0" fontId="2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2" fillId="2" borderId="1" xfId="0" applyNumberFormat="1" applyFont="1" applyFill="1" applyBorder="1" applyAlignment="1">
      <alignment wrapText="1"/>
    </xf>
    <xf numFmtId="0" fontId="3" fillId="2" borderId="1" xfId="0" applyFont="1" applyFill="1" applyBorder="1"/>
    <xf numFmtId="0" fontId="5" fillId="0" borderId="0" xfId="0" applyFont="1" applyAlignment="1"/>
    <xf numFmtId="0" fontId="1" fillId="0" borderId="0" xfId="0" applyFont="1" applyAlignment="1">
      <alignment horizontal="right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justify" vertical="top" wrapText="1"/>
    </xf>
    <xf numFmtId="49" fontId="7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justify" vertical="top" wrapText="1"/>
    </xf>
    <xf numFmtId="49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164" fontId="0" fillId="0" borderId="0" xfId="0" applyNumberFormat="1"/>
    <xf numFmtId="0" fontId="8" fillId="0" borderId="1" xfId="0" applyFont="1" applyBorder="1" applyAlignment="1">
      <alignment vertical="top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9" fillId="0" borderId="0" xfId="0" applyFont="1"/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49" fontId="2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49" fontId="2" fillId="2" borderId="1" xfId="0" applyNumberFormat="1" applyFont="1" applyFill="1" applyBorder="1"/>
    <xf numFmtId="0" fontId="1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wrapText="1"/>
    </xf>
    <xf numFmtId="0" fontId="0" fillId="0" borderId="0" xfId="0" applyFont="1"/>
    <xf numFmtId="164" fontId="2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opLeftCell="A10" zoomScale="68" zoomScaleNormal="68" workbookViewId="0">
      <selection activeCell="C33" sqref="C33"/>
    </sheetView>
  </sheetViews>
  <sheetFormatPr defaultRowHeight="15"/>
  <cols>
    <col min="1" max="1" width="39.85546875" customWidth="1"/>
    <col min="2" max="2" width="76.5703125" customWidth="1"/>
    <col min="3" max="3" width="23.42578125" customWidth="1"/>
    <col min="4" max="4" width="17.140625" customWidth="1"/>
  </cols>
  <sheetData>
    <row r="1" spans="1:4" ht="15.75">
      <c r="A1" s="1"/>
      <c r="B1" s="66" t="s">
        <v>123</v>
      </c>
      <c r="C1" s="66"/>
      <c r="D1" s="66"/>
    </row>
    <row r="2" spans="1:4" ht="15.75">
      <c r="A2" s="1"/>
      <c r="B2" s="66" t="s">
        <v>90</v>
      </c>
      <c r="C2" s="66"/>
      <c r="D2" s="66"/>
    </row>
    <row r="3" spans="1:4" ht="15.75">
      <c r="A3" s="1"/>
      <c r="B3" s="66" t="s">
        <v>14</v>
      </c>
      <c r="C3" s="66"/>
      <c r="D3" s="66"/>
    </row>
    <row r="4" spans="1:4" ht="15.75">
      <c r="A4" s="1"/>
      <c r="B4" s="67" t="s">
        <v>124</v>
      </c>
      <c r="C4" s="67"/>
      <c r="D4" s="67"/>
    </row>
    <row r="5" spans="1:4" ht="15.75">
      <c r="A5" s="1"/>
      <c r="B5" s="66" t="s">
        <v>91</v>
      </c>
      <c r="C5" s="66"/>
      <c r="D5" s="66"/>
    </row>
    <row r="6" spans="1:4" ht="15.75">
      <c r="A6" s="1"/>
      <c r="B6" s="66" t="s">
        <v>14</v>
      </c>
      <c r="C6" s="66"/>
      <c r="D6" s="66"/>
    </row>
    <row r="7" spans="1:4" ht="15.75">
      <c r="A7" s="1"/>
      <c r="B7" s="66" t="s">
        <v>103</v>
      </c>
      <c r="C7" s="66"/>
      <c r="D7" s="66"/>
    </row>
    <row r="8" spans="1:4" ht="15.75">
      <c r="A8" s="1"/>
      <c r="B8" s="66" t="s">
        <v>104</v>
      </c>
      <c r="C8" s="66"/>
      <c r="D8" s="66"/>
    </row>
    <row r="9" spans="1:4" ht="15.75">
      <c r="A9" s="1"/>
      <c r="B9" s="6"/>
      <c r="C9" s="26"/>
      <c r="D9" s="6"/>
    </row>
    <row r="10" spans="1:4" ht="20.25">
      <c r="A10" s="43"/>
      <c r="B10" s="44" t="s">
        <v>15</v>
      </c>
      <c r="C10" s="44"/>
      <c r="D10" s="45"/>
    </row>
    <row r="11" spans="1:4" ht="20.25">
      <c r="A11" s="43"/>
      <c r="B11" s="44" t="s">
        <v>94</v>
      </c>
      <c r="C11" s="44"/>
      <c r="D11" s="45"/>
    </row>
    <row r="12" spans="1:4" ht="20.25">
      <c r="A12" s="43"/>
      <c r="B12" s="44" t="s">
        <v>105</v>
      </c>
      <c r="C12" s="44"/>
      <c r="D12" s="43"/>
    </row>
    <row r="13" spans="1:4" ht="20.25">
      <c r="A13" s="37"/>
      <c r="B13" s="38"/>
      <c r="C13" s="38"/>
      <c r="D13" s="37"/>
    </row>
    <row r="14" spans="1:4" ht="20.25">
      <c r="A14" s="37"/>
      <c r="B14" s="38"/>
      <c r="C14" s="38"/>
      <c r="D14" s="37" t="s">
        <v>16</v>
      </c>
    </row>
    <row r="15" spans="1:4" ht="63.75" customHeight="1">
      <c r="A15" s="68" t="s">
        <v>0</v>
      </c>
      <c r="B15" s="68" t="s">
        <v>1</v>
      </c>
      <c r="C15" s="69" t="s">
        <v>128</v>
      </c>
      <c r="D15" s="68" t="s">
        <v>2</v>
      </c>
    </row>
    <row r="16" spans="1:4" ht="15.75" customHeight="1">
      <c r="A16" s="68"/>
      <c r="B16" s="68"/>
      <c r="C16" s="70"/>
      <c r="D16" s="68"/>
    </row>
    <row r="17" spans="1:7" ht="15.75" customHeight="1">
      <c r="A17" s="68"/>
      <c r="B17" s="68"/>
      <c r="C17" s="71"/>
      <c r="D17" s="68"/>
    </row>
    <row r="18" spans="1:7" ht="20.25">
      <c r="A18" s="27"/>
      <c r="B18" s="32" t="s">
        <v>3</v>
      </c>
      <c r="C18" s="33" t="s">
        <v>150</v>
      </c>
      <c r="D18" s="40">
        <f>D19+D25</f>
        <v>17117</v>
      </c>
    </row>
    <row r="19" spans="1:7" ht="20.25" customHeight="1">
      <c r="A19" s="31" t="s">
        <v>4</v>
      </c>
      <c r="B19" s="32" t="s">
        <v>151</v>
      </c>
      <c r="C19" s="41"/>
      <c r="D19" s="40">
        <f>D20+D21+D22+D23+D24</f>
        <v>711</v>
      </c>
    </row>
    <row r="20" spans="1:7" ht="21.75" customHeight="1">
      <c r="A20" s="31" t="s">
        <v>5</v>
      </c>
      <c r="B20" s="32" t="s">
        <v>6</v>
      </c>
      <c r="C20" s="41"/>
      <c r="D20" s="40">
        <v>180</v>
      </c>
    </row>
    <row r="21" spans="1:7" ht="27" customHeight="1">
      <c r="A21" s="31" t="s">
        <v>7</v>
      </c>
      <c r="B21" s="32" t="s">
        <v>8</v>
      </c>
      <c r="C21" s="41"/>
      <c r="D21" s="40">
        <v>50</v>
      </c>
    </row>
    <row r="22" spans="1:7" ht="30" customHeight="1">
      <c r="A22" s="31" t="s">
        <v>9</v>
      </c>
      <c r="B22" s="32" t="s">
        <v>10</v>
      </c>
      <c r="C22" s="41"/>
      <c r="D22" s="40">
        <v>460</v>
      </c>
    </row>
    <row r="23" spans="1:7" ht="25.5" customHeight="1">
      <c r="A23" s="31" t="s">
        <v>186</v>
      </c>
      <c r="B23" s="36" t="s">
        <v>11</v>
      </c>
      <c r="C23" s="41"/>
      <c r="D23" s="40">
        <v>1</v>
      </c>
    </row>
    <row r="24" spans="1:7" ht="86.25" customHeight="1">
      <c r="A24" s="31" t="s">
        <v>152</v>
      </c>
      <c r="B24" s="32" t="s">
        <v>12</v>
      </c>
      <c r="C24" s="41"/>
      <c r="D24" s="40">
        <v>20</v>
      </c>
    </row>
    <row r="25" spans="1:7" ht="21.75" customHeight="1">
      <c r="A25" s="31" t="s">
        <v>13</v>
      </c>
      <c r="B25" s="32" t="s">
        <v>138</v>
      </c>
      <c r="C25" s="33" t="s">
        <v>150</v>
      </c>
      <c r="D25" s="34">
        <v>16406</v>
      </c>
    </row>
    <row r="26" spans="1:7" ht="74.25" customHeight="1">
      <c r="A26" s="31" t="s">
        <v>139</v>
      </c>
      <c r="B26" s="31" t="s">
        <v>140</v>
      </c>
      <c r="C26" s="33" t="s">
        <v>141</v>
      </c>
      <c r="D26" s="34">
        <f>D27+D28+D29</f>
        <v>3063.5</v>
      </c>
      <c r="G26" s="35"/>
    </row>
    <row r="27" spans="1:7" ht="106.5" customHeight="1">
      <c r="A27" s="27" t="s">
        <v>129</v>
      </c>
      <c r="B27" s="28" t="s">
        <v>130</v>
      </c>
      <c r="C27" s="29" t="s">
        <v>137</v>
      </c>
      <c r="D27" s="30">
        <v>1963.5</v>
      </c>
    </row>
    <row r="28" spans="1:7" ht="102.75" customHeight="1">
      <c r="A28" s="27" t="s">
        <v>131</v>
      </c>
      <c r="B28" s="28" t="s">
        <v>132</v>
      </c>
      <c r="C28" s="29" t="s">
        <v>133</v>
      </c>
      <c r="D28" s="30">
        <v>100</v>
      </c>
    </row>
    <row r="29" spans="1:7" ht="83.25" customHeight="1">
      <c r="A29" s="27" t="s">
        <v>134</v>
      </c>
      <c r="B29" s="28" t="s">
        <v>135</v>
      </c>
      <c r="C29" s="29" t="s">
        <v>136</v>
      </c>
      <c r="D29" s="30">
        <v>1000</v>
      </c>
    </row>
    <row r="30" spans="1:7" ht="40.5" customHeight="1">
      <c r="A30" s="31" t="s">
        <v>142</v>
      </c>
      <c r="B30" s="31" t="s">
        <v>143</v>
      </c>
      <c r="C30" s="33" t="s">
        <v>144</v>
      </c>
      <c r="D30" s="34">
        <f>D31+D32</f>
        <v>300</v>
      </c>
    </row>
    <row r="31" spans="1:7" ht="106.5" customHeight="1">
      <c r="A31" s="27" t="s">
        <v>145</v>
      </c>
      <c r="B31" s="28" t="s">
        <v>146</v>
      </c>
      <c r="C31" s="29" t="s">
        <v>147</v>
      </c>
      <c r="D31" s="30">
        <v>150</v>
      </c>
    </row>
    <row r="32" spans="1:7" ht="110.25" customHeight="1">
      <c r="A32" s="27" t="s">
        <v>148</v>
      </c>
      <c r="B32" s="28" t="s">
        <v>149</v>
      </c>
      <c r="C32" s="29" t="s">
        <v>147</v>
      </c>
      <c r="D32" s="30">
        <v>150</v>
      </c>
    </row>
    <row r="33" spans="1:5" ht="21">
      <c r="A33" s="39"/>
      <c r="B33" s="39"/>
      <c r="C33" s="39"/>
      <c r="D33" s="39"/>
    </row>
    <row r="34" spans="1:5" ht="21">
      <c r="A34" s="39"/>
      <c r="B34" s="39"/>
      <c r="C34" s="39"/>
      <c r="D34" s="39"/>
    </row>
    <row r="35" spans="1:5" ht="21" customHeight="1">
      <c r="A35" s="65" t="s">
        <v>185</v>
      </c>
      <c r="B35" s="65"/>
      <c r="C35" s="65"/>
      <c r="D35" s="65"/>
      <c r="E35" s="42"/>
    </row>
    <row r="36" spans="1:5" ht="21">
      <c r="A36" s="39"/>
      <c r="B36" s="39"/>
      <c r="C36" s="39"/>
      <c r="D36" s="39"/>
    </row>
  </sheetData>
  <mergeCells count="13">
    <mergeCell ref="A35:D35"/>
    <mergeCell ref="B1:D1"/>
    <mergeCell ref="B2:D2"/>
    <mergeCell ref="B3:D3"/>
    <mergeCell ref="B4:D4"/>
    <mergeCell ref="B5:D5"/>
    <mergeCell ref="B6:D6"/>
    <mergeCell ref="B7:D7"/>
    <mergeCell ref="B8:D8"/>
    <mergeCell ref="A15:A17"/>
    <mergeCell ref="B15:B17"/>
    <mergeCell ref="D15:D17"/>
    <mergeCell ref="C15:C17"/>
  </mergeCells>
  <pageMargins left="1.1023622047244095" right="0.70866141732283472" top="0.74803149606299213" bottom="0.74803149606299213" header="0.31496062992125984" footer="0.31496062992125984"/>
  <pageSetup paperSize="9" scale="52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9"/>
  <sheetViews>
    <sheetView topLeftCell="A41" workbookViewId="0">
      <selection sqref="A1:F44"/>
    </sheetView>
  </sheetViews>
  <sheetFormatPr defaultRowHeight="15"/>
  <cols>
    <col min="1" max="1" width="48.7109375" customWidth="1"/>
    <col min="2" max="2" width="13.85546875" customWidth="1"/>
    <col min="3" max="3" width="19" customWidth="1"/>
    <col min="5" max="5" width="14.85546875" customWidth="1"/>
    <col min="6" max="6" width="24.5703125" customWidth="1"/>
  </cols>
  <sheetData>
    <row r="1" spans="1:7">
      <c r="A1" s="1"/>
      <c r="B1" s="1"/>
      <c r="C1" s="19" t="s">
        <v>187</v>
      </c>
      <c r="D1" s="19"/>
      <c r="E1" s="19"/>
      <c r="F1" s="19"/>
    </row>
    <row r="2" spans="1:7">
      <c r="A2" s="1"/>
      <c r="B2" s="1"/>
      <c r="C2" s="19" t="s">
        <v>90</v>
      </c>
      <c r="D2" s="19"/>
      <c r="E2" s="19"/>
      <c r="F2" s="19"/>
    </row>
    <row r="3" spans="1:7">
      <c r="A3" s="1"/>
      <c r="B3" s="1"/>
      <c r="C3" s="19" t="s">
        <v>14</v>
      </c>
      <c r="D3" s="19"/>
      <c r="E3" s="19"/>
      <c r="F3" s="19"/>
    </row>
    <row r="4" spans="1:7">
      <c r="A4" s="1"/>
      <c r="B4" s="1"/>
      <c r="C4" s="25" t="s">
        <v>124</v>
      </c>
      <c r="D4" s="25"/>
      <c r="E4" s="25"/>
      <c r="F4" s="25"/>
    </row>
    <row r="5" spans="1:7">
      <c r="A5" s="1"/>
      <c r="B5" s="1"/>
      <c r="C5" s="19" t="s">
        <v>91</v>
      </c>
      <c r="D5" s="19"/>
      <c r="E5" s="19"/>
      <c r="F5" s="19"/>
    </row>
    <row r="6" spans="1:7" ht="15.75" customHeight="1">
      <c r="A6" s="1"/>
      <c r="B6" s="1"/>
      <c r="C6" s="19" t="s">
        <v>14</v>
      </c>
      <c r="D6" s="19"/>
      <c r="E6" s="19"/>
      <c r="F6" s="19"/>
    </row>
    <row r="7" spans="1:7">
      <c r="A7" s="1"/>
      <c r="B7" s="1"/>
      <c r="C7" s="19" t="s">
        <v>103</v>
      </c>
      <c r="D7" s="19"/>
      <c r="E7" s="19"/>
      <c r="F7" s="19"/>
    </row>
    <row r="8" spans="1:7">
      <c r="A8" s="1"/>
      <c r="B8" s="1"/>
      <c r="C8" s="19" t="s">
        <v>104</v>
      </c>
      <c r="D8" s="19"/>
      <c r="E8" s="19"/>
      <c r="F8" s="19"/>
    </row>
    <row r="9" spans="1:7">
      <c r="A9" s="1"/>
      <c r="B9" s="1"/>
      <c r="C9" s="1"/>
      <c r="D9" s="1"/>
      <c r="E9" s="1"/>
      <c r="F9" s="1"/>
    </row>
    <row r="10" spans="1:7">
      <c r="A10" s="72" t="s">
        <v>93</v>
      </c>
      <c r="B10" s="72"/>
      <c r="C10" s="72"/>
      <c r="D10" s="72"/>
      <c r="E10" s="72"/>
      <c r="F10" s="72"/>
      <c r="G10" s="19"/>
    </row>
    <row r="11" spans="1:7">
      <c r="A11" s="72" t="s">
        <v>106</v>
      </c>
      <c r="B11" s="72"/>
      <c r="C11" s="72"/>
      <c r="D11" s="72"/>
      <c r="E11" s="72"/>
      <c r="F11" s="72"/>
    </row>
    <row r="12" spans="1:7">
      <c r="A12" s="72" t="s">
        <v>61</v>
      </c>
      <c r="B12" s="72"/>
      <c r="C12" s="72"/>
      <c r="D12" s="72"/>
      <c r="E12" s="72"/>
      <c r="F12" s="72"/>
    </row>
    <row r="13" spans="1:7">
      <c r="A13" s="72" t="s">
        <v>60</v>
      </c>
      <c r="B13" s="72"/>
      <c r="C13" s="72"/>
      <c r="D13" s="72"/>
      <c r="E13" s="72"/>
      <c r="F13" s="72"/>
    </row>
    <row r="14" spans="1:7">
      <c r="A14" s="1"/>
      <c r="B14" s="1"/>
      <c r="C14" s="1"/>
      <c r="D14" s="1"/>
      <c r="E14" s="1"/>
      <c r="F14" s="1"/>
    </row>
    <row r="15" spans="1:7">
      <c r="A15" s="1"/>
      <c r="B15" s="1"/>
      <c r="C15" s="1"/>
      <c r="D15" s="1"/>
      <c r="E15" s="1"/>
      <c r="F15" s="4" t="s">
        <v>16</v>
      </c>
    </row>
    <row r="16" spans="1:7">
      <c r="A16" s="74" t="s">
        <v>18</v>
      </c>
      <c r="B16" s="74" t="s">
        <v>19</v>
      </c>
      <c r="C16" s="74" t="s">
        <v>20</v>
      </c>
      <c r="D16" s="74" t="s">
        <v>21</v>
      </c>
      <c r="E16" s="75" t="s">
        <v>128</v>
      </c>
      <c r="F16" s="52" t="s">
        <v>2</v>
      </c>
    </row>
    <row r="17" spans="1:6">
      <c r="A17" s="74"/>
      <c r="B17" s="74"/>
      <c r="C17" s="74"/>
      <c r="D17" s="74"/>
      <c r="E17" s="76"/>
      <c r="F17" s="52" t="s">
        <v>102</v>
      </c>
    </row>
    <row r="18" spans="1:6">
      <c r="A18" s="10" t="s">
        <v>3</v>
      </c>
      <c r="B18" s="52"/>
      <c r="C18" s="52"/>
      <c r="D18" s="52"/>
      <c r="E18" s="17" t="s">
        <v>150</v>
      </c>
      <c r="F18" s="8">
        <f>F19+F37+F43+F50+F59+F79</f>
        <v>17117</v>
      </c>
    </row>
    <row r="19" spans="1:6" ht="34.5" customHeight="1">
      <c r="A19" s="9" t="s">
        <v>22</v>
      </c>
      <c r="B19" s="17" t="s">
        <v>68</v>
      </c>
      <c r="C19" s="52"/>
      <c r="D19" s="52"/>
      <c r="E19" s="17" t="s">
        <v>178</v>
      </c>
      <c r="F19" s="8">
        <f>F20+F24+F30+F34</f>
        <v>12116</v>
      </c>
    </row>
    <row r="20" spans="1:6" ht="59.25" customHeight="1">
      <c r="A20" s="11" t="s">
        <v>23</v>
      </c>
      <c r="B20" s="18" t="s">
        <v>69</v>
      </c>
      <c r="C20" s="52"/>
      <c r="D20" s="52"/>
      <c r="E20" s="18"/>
      <c r="F20" s="5">
        <f>F21</f>
        <v>706.9</v>
      </c>
    </row>
    <row r="21" spans="1:6" ht="19.5" customHeight="1">
      <c r="A21" s="11" t="s">
        <v>24</v>
      </c>
      <c r="B21" s="18" t="s">
        <v>69</v>
      </c>
      <c r="C21" s="12" t="s">
        <v>25</v>
      </c>
      <c r="D21" s="12"/>
      <c r="E21" s="46"/>
      <c r="F21" s="5">
        <f>F22</f>
        <v>706.9</v>
      </c>
    </row>
    <row r="22" spans="1:6" ht="20.25" customHeight="1">
      <c r="A22" s="11" t="s">
        <v>67</v>
      </c>
      <c r="B22" s="18" t="s">
        <v>69</v>
      </c>
      <c r="C22" s="12" t="s">
        <v>26</v>
      </c>
      <c r="D22" s="12"/>
      <c r="E22" s="46"/>
      <c r="F22" s="5">
        <f>F23</f>
        <v>706.9</v>
      </c>
    </row>
    <row r="23" spans="1:6" ht="81.75" customHeight="1">
      <c r="A23" s="11" t="s">
        <v>27</v>
      </c>
      <c r="B23" s="18" t="s">
        <v>69</v>
      </c>
      <c r="C23" s="12" t="s">
        <v>26</v>
      </c>
      <c r="D23" s="12">
        <v>100</v>
      </c>
      <c r="E23" s="46"/>
      <c r="F23" s="5">
        <v>706.9</v>
      </c>
    </row>
    <row r="24" spans="1:6" ht="66.75" customHeight="1">
      <c r="A24" s="11" t="s">
        <v>28</v>
      </c>
      <c r="B24" s="18" t="s">
        <v>70</v>
      </c>
      <c r="C24" s="12"/>
      <c r="D24" s="12"/>
      <c r="E24" s="46" t="s">
        <v>176</v>
      </c>
      <c r="F24" s="5">
        <f>F25</f>
        <v>2037.1</v>
      </c>
    </row>
    <row r="25" spans="1:6" ht="18.75" customHeight="1">
      <c r="A25" s="11" t="s">
        <v>24</v>
      </c>
      <c r="B25" s="18" t="s">
        <v>70</v>
      </c>
      <c r="C25" s="12" t="s">
        <v>25</v>
      </c>
      <c r="D25" s="12"/>
      <c r="E25" s="46" t="s">
        <v>176</v>
      </c>
      <c r="F25" s="5">
        <f>F26</f>
        <v>2037.1</v>
      </c>
    </row>
    <row r="26" spans="1:6" ht="30.75" customHeight="1">
      <c r="A26" s="11" t="s">
        <v>29</v>
      </c>
      <c r="B26" s="18" t="s">
        <v>70</v>
      </c>
      <c r="C26" s="12" t="s">
        <v>30</v>
      </c>
      <c r="D26" s="12"/>
      <c r="E26" s="46" t="s">
        <v>176</v>
      </c>
      <c r="F26" s="5">
        <f>F27+F28+F29</f>
        <v>2037.1</v>
      </c>
    </row>
    <row r="27" spans="1:6" ht="81.75" customHeight="1">
      <c r="A27" s="11" t="s">
        <v>27</v>
      </c>
      <c r="B27" s="18" t="s">
        <v>70</v>
      </c>
      <c r="C27" s="12" t="s">
        <v>30</v>
      </c>
      <c r="D27" s="12">
        <v>100</v>
      </c>
      <c r="E27" s="46" t="s">
        <v>177</v>
      </c>
      <c r="F27" s="5">
        <v>795</v>
      </c>
    </row>
    <row r="28" spans="1:6" ht="47.25" customHeight="1">
      <c r="A28" s="11" t="s">
        <v>31</v>
      </c>
      <c r="B28" s="18" t="s">
        <v>70</v>
      </c>
      <c r="C28" s="12" t="s">
        <v>30</v>
      </c>
      <c r="D28" s="12">
        <v>200</v>
      </c>
      <c r="E28" s="46" t="s">
        <v>177</v>
      </c>
      <c r="F28" s="5">
        <v>1220.3</v>
      </c>
    </row>
    <row r="29" spans="1:6">
      <c r="A29" s="11" t="s">
        <v>32</v>
      </c>
      <c r="B29" s="18" t="s">
        <v>70</v>
      </c>
      <c r="C29" s="12" t="s">
        <v>30</v>
      </c>
      <c r="D29" s="12">
        <v>800</v>
      </c>
      <c r="E29" s="46" t="s">
        <v>153</v>
      </c>
      <c r="F29" s="5">
        <v>21.8</v>
      </c>
    </row>
    <row r="30" spans="1:6">
      <c r="A30" s="11" t="s">
        <v>33</v>
      </c>
      <c r="B30" s="18" t="s">
        <v>71</v>
      </c>
      <c r="C30" s="12"/>
      <c r="D30" s="12"/>
      <c r="E30" s="46"/>
      <c r="F30" s="5">
        <f>F31</f>
        <v>10</v>
      </c>
    </row>
    <row r="31" spans="1:6">
      <c r="A31" s="13" t="s">
        <v>24</v>
      </c>
      <c r="B31" s="18" t="s">
        <v>71</v>
      </c>
      <c r="C31" s="12" t="s">
        <v>25</v>
      </c>
      <c r="D31" s="12"/>
      <c r="E31" s="46"/>
      <c r="F31" s="5">
        <f>F32</f>
        <v>10</v>
      </c>
    </row>
    <row r="32" spans="1:6">
      <c r="A32" s="11" t="s">
        <v>34</v>
      </c>
      <c r="B32" s="18" t="s">
        <v>71</v>
      </c>
      <c r="C32" s="12" t="s">
        <v>35</v>
      </c>
      <c r="D32" s="12"/>
      <c r="E32" s="46"/>
      <c r="F32" s="5">
        <f>F33</f>
        <v>10</v>
      </c>
    </row>
    <row r="33" spans="1:6">
      <c r="A33" s="11" t="s">
        <v>32</v>
      </c>
      <c r="B33" s="18" t="s">
        <v>71</v>
      </c>
      <c r="C33" s="12" t="s">
        <v>35</v>
      </c>
      <c r="D33" s="12">
        <v>800</v>
      </c>
      <c r="E33" s="46"/>
      <c r="F33" s="5">
        <v>10</v>
      </c>
    </row>
    <row r="34" spans="1:6">
      <c r="A34" s="11" t="s">
        <v>96</v>
      </c>
      <c r="B34" s="18" t="s">
        <v>98</v>
      </c>
      <c r="C34" s="12"/>
      <c r="D34" s="12"/>
      <c r="E34" s="46" t="s">
        <v>175</v>
      </c>
      <c r="F34" s="5">
        <f>F35</f>
        <v>9362</v>
      </c>
    </row>
    <row r="35" spans="1:6" ht="39.75" customHeight="1">
      <c r="A35" s="11" t="s">
        <v>97</v>
      </c>
      <c r="B35" s="18" t="s">
        <v>98</v>
      </c>
      <c r="C35" s="12" t="s">
        <v>100</v>
      </c>
      <c r="D35" s="12"/>
      <c r="E35" s="46" t="s">
        <v>175</v>
      </c>
      <c r="F35" s="5">
        <f>F36</f>
        <v>9362</v>
      </c>
    </row>
    <row r="36" spans="1:6" ht="50.25" customHeight="1">
      <c r="A36" s="11" t="s">
        <v>99</v>
      </c>
      <c r="B36" s="18" t="s">
        <v>98</v>
      </c>
      <c r="C36" s="12" t="s">
        <v>100</v>
      </c>
      <c r="D36" s="12">
        <v>600</v>
      </c>
      <c r="E36" s="46" t="s">
        <v>175</v>
      </c>
      <c r="F36" s="5">
        <v>9362</v>
      </c>
    </row>
    <row r="37" spans="1:6">
      <c r="A37" s="9" t="s">
        <v>36</v>
      </c>
      <c r="B37" s="17" t="s">
        <v>72</v>
      </c>
      <c r="C37" s="52"/>
      <c r="D37" s="52"/>
      <c r="E37" s="18"/>
      <c r="F37" s="8">
        <f>F38</f>
        <v>92.3</v>
      </c>
    </row>
    <row r="38" spans="1:6">
      <c r="A38" s="11" t="s">
        <v>37</v>
      </c>
      <c r="B38" s="18" t="s">
        <v>73</v>
      </c>
      <c r="C38" s="52"/>
      <c r="D38" s="52"/>
      <c r="E38" s="18"/>
      <c r="F38" s="5">
        <f>F39</f>
        <v>92.3</v>
      </c>
    </row>
    <row r="39" spans="1:6">
      <c r="A39" s="11" t="s">
        <v>24</v>
      </c>
      <c r="B39" s="18" t="s">
        <v>73</v>
      </c>
      <c r="C39" s="52" t="s">
        <v>25</v>
      </c>
      <c r="D39" s="52"/>
      <c r="E39" s="18"/>
      <c r="F39" s="5">
        <f>F40</f>
        <v>92.3</v>
      </c>
    </row>
    <row r="40" spans="1:6" ht="45">
      <c r="A40" s="11" t="s">
        <v>120</v>
      </c>
      <c r="B40" s="18" t="s">
        <v>73</v>
      </c>
      <c r="C40" s="12" t="s">
        <v>38</v>
      </c>
      <c r="D40" s="12"/>
      <c r="E40" s="46"/>
      <c r="F40" s="5">
        <f>F41+F42</f>
        <v>92.3</v>
      </c>
    </row>
    <row r="41" spans="1:6" ht="79.5" customHeight="1">
      <c r="A41" s="11" t="s">
        <v>27</v>
      </c>
      <c r="B41" s="18" t="s">
        <v>73</v>
      </c>
      <c r="C41" s="12" t="s">
        <v>38</v>
      </c>
      <c r="D41" s="12">
        <v>100</v>
      </c>
      <c r="E41" s="46"/>
      <c r="F41" s="5">
        <v>87.3</v>
      </c>
    </row>
    <row r="42" spans="1:6" ht="36.75" customHeight="1">
      <c r="A42" s="11" t="s">
        <v>31</v>
      </c>
      <c r="B42" s="18" t="s">
        <v>73</v>
      </c>
      <c r="C42" s="12" t="s">
        <v>38</v>
      </c>
      <c r="D42" s="12">
        <v>200</v>
      </c>
      <c r="E42" s="46"/>
      <c r="F42" s="5">
        <v>5</v>
      </c>
    </row>
    <row r="43" spans="1:6" ht="57" customHeight="1">
      <c r="A43" s="9" t="s">
        <v>78</v>
      </c>
      <c r="B43" s="17" t="s">
        <v>82</v>
      </c>
      <c r="C43" s="12"/>
      <c r="D43" s="16"/>
      <c r="E43" s="47"/>
      <c r="F43" s="8">
        <f t="shared" ref="F43:F48" si="0">F44</f>
        <v>50</v>
      </c>
    </row>
    <row r="44" spans="1:6" ht="28.5" customHeight="1">
      <c r="A44" s="11" t="s">
        <v>79</v>
      </c>
      <c r="B44" s="18" t="s">
        <v>83</v>
      </c>
      <c r="C44" s="12"/>
      <c r="D44" s="12"/>
      <c r="E44" s="46"/>
      <c r="F44" s="5">
        <f t="shared" si="0"/>
        <v>50</v>
      </c>
    </row>
    <row r="45" spans="1:6" ht="80.25" customHeight="1">
      <c r="A45" s="11" t="s">
        <v>107</v>
      </c>
      <c r="B45" s="18" t="s">
        <v>83</v>
      </c>
      <c r="C45" s="12" t="s">
        <v>41</v>
      </c>
      <c r="D45" s="12"/>
      <c r="E45" s="46"/>
      <c r="F45" s="5">
        <f t="shared" si="0"/>
        <v>50</v>
      </c>
    </row>
    <row r="46" spans="1:6" ht="39.75" customHeight="1">
      <c r="A46" s="11" t="s">
        <v>81</v>
      </c>
      <c r="B46" s="18" t="s">
        <v>83</v>
      </c>
      <c r="C46" s="12" t="s">
        <v>84</v>
      </c>
      <c r="D46" s="12"/>
      <c r="E46" s="46"/>
      <c r="F46" s="5">
        <f t="shared" si="0"/>
        <v>50</v>
      </c>
    </row>
    <row r="47" spans="1:6" ht="34.5" customHeight="1">
      <c r="A47" s="13" t="s">
        <v>80</v>
      </c>
      <c r="B47" s="18" t="s">
        <v>83</v>
      </c>
      <c r="C47" s="12" t="s">
        <v>85</v>
      </c>
      <c r="D47" s="12"/>
      <c r="E47" s="46"/>
      <c r="F47" s="5">
        <f t="shared" si="0"/>
        <v>50</v>
      </c>
    </row>
    <row r="48" spans="1:6" ht="108.75" customHeight="1">
      <c r="A48" s="23" t="s">
        <v>116</v>
      </c>
      <c r="B48" s="18" t="s">
        <v>83</v>
      </c>
      <c r="C48" s="12" t="s">
        <v>86</v>
      </c>
      <c r="D48" s="12"/>
      <c r="E48" s="46"/>
      <c r="F48" s="5">
        <f t="shared" si="0"/>
        <v>50</v>
      </c>
    </row>
    <row r="49" spans="1:17" ht="36" customHeight="1">
      <c r="A49" s="11" t="s">
        <v>31</v>
      </c>
      <c r="B49" s="18" t="s">
        <v>83</v>
      </c>
      <c r="C49" s="12" t="s">
        <v>87</v>
      </c>
      <c r="D49" s="12">
        <v>200</v>
      </c>
      <c r="E49" s="46"/>
      <c r="F49" s="5">
        <v>50</v>
      </c>
    </row>
    <row r="50" spans="1:17">
      <c r="A50" s="9" t="s">
        <v>39</v>
      </c>
      <c r="B50" s="17" t="s">
        <v>74</v>
      </c>
      <c r="C50" s="12"/>
      <c r="D50" s="12"/>
      <c r="E50" s="47" t="s">
        <v>158</v>
      </c>
      <c r="F50" s="8">
        <f>F51</f>
        <v>1308.5999999999999</v>
      </c>
    </row>
    <row r="51" spans="1:17">
      <c r="A51" s="11" t="s">
        <v>40</v>
      </c>
      <c r="B51" s="17" t="s">
        <v>75</v>
      </c>
      <c r="C51" s="12"/>
      <c r="D51" s="12"/>
      <c r="E51" s="47" t="s">
        <v>158</v>
      </c>
      <c r="F51" s="8">
        <f>F52</f>
        <v>1308.5999999999999</v>
      </c>
    </row>
    <row r="52" spans="1:17" ht="77.25" customHeight="1">
      <c r="A52" s="11" t="s">
        <v>107</v>
      </c>
      <c r="B52" s="17" t="s">
        <v>75</v>
      </c>
      <c r="C52" s="12" t="s">
        <v>41</v>
      </c>
      <c r="D52" s="12"/>
      <c r="E52" s="46" t="s">
        <v>158</v>
      </c>
      <c r="F52" s="5">
        <f t="shared" ref="F52:F57" si="1">F53</f>
        <v>1308.5999999999999</v>
      </c>
    </row>
    <row r="53" spans="1:17">
      <c r="A53" s="11" t="s">
        <v>42</v>
      </c>
      <c r="B53" s="17" t="s">
        <v>75</v>
      </c>
      <c r="C53" s="12" t="s">
        <v>43</v>
      </c>
      <c r="D53" s="12"/>
      <c r="E53" s="46" t="s">
        <v>158</v>
      </c>
      <c r="F53" s="5">
        <f t="shared" si="1"/>
        <v>1308.5999999999999</v>
      </c>
    </row>
    <row r="54" spans="1:17" ht="30">
      <c r="A54" s="11" t="s">
        <v>44</v>
      </c>
      <c r="B54" s="17" t="s">
        <v>75</v>
      </c>
      <c r="C54" s="12" t="s">
        <v>45</v>
      </c>
      <c r="D54" s="12"/>
      <c r="E54" s="46" t="s">
        <v>158</v>
      </c>
      <c r="F54" s="5">
        <f>F55+F57</f>
        <v>1308.5999999999999</v>
      </c>
      <c r="J54" s="73"/>
      <c r="K54" s="73"/>
      <c r="L54" s="73"/>
      <c r="M54" s="73"/>
      <c r="N54" s="73"/>
      <c r="O54" s="73"/>
      <c r="P54" s="73"/>
      <c r="Q54" s="73"/>
    </row>
    <row r="55" spans="1:17" ht="80.25" customHeight="1">
      <c r="A55" s="11" t="s">
        <v>155</v>
      </c>
      <c r="B55" s="18" t="s">
        <v>75</v>
      </c>
      <c r="C55" s="12" t="s">
        <v>156</v>
      </c>
      <c r="D55" s="12"/>
      <c r="E55" s="46" t="s">
        <v>157</v>
      </c>
      <c r="F55" s="5">
        <f>F56</f>
        <v>948.6</v>
      </c>
      <c r="J55" s="73"/>
      <c r="K55" s="73"/>
      <c r="L55" s="73"/>
      <c r="M55" s="73"/>
      <c r="N55" s="73"/>
      <c r="O55" s="73"/>
      <c r="P55" s="73"/>
      <c r="Q55" s="73"/>
    </row>
    <row r="56" spans="1:17" ht="33.75" customHeight="1">
      <c r="A56" s="11" t="s">
        <v>31</v>
      </c>
      <c r="B56" s="18" t="s">
        <v>75</v>
      </c>
      <c r="C56" s="12" t="s">
        <v>156</v>
      </c>
      <c r="D56" s="12">
        <v>200</v>
      </c>
      <c r="E56" s="46" t="s">
        <v>157</v>
      </c>
      <c r="F56" s="5">
        <v>948.6</v>
      </c>
      <c r="J56" s="73"/>
      <c r="K56" s="73"/>
      <c r="L56" s="73"/>
      <c r="M56" s="73"/>
      <c r="N56" s="73"/>
      <c r="O56" s="73"/>
      <c r="P56" s="73"/>
      <c r="Q56" s="73"/>
    </row>
    <row r="57" spans="1:17" ht="109.5" customHeight="1">
      <c r="A57" s="23" t="s">
        <v>116</v>
      </c>
      <c r="B57" s="17" t="s">
        <v>75</v>
      </c>
      <c r="C57" s="12" t="s">
        <v>46</v>
      </c>
      <c r="D57" s="12"/>
      <c r="E57" s="46" t="s">
        <v>154</v>
      </c>
      <c r="F57" s="5">
        <f t="shared" si="1"/>
        <v>360</v>
      </c>
      <c r="J57" s="73"/>
      <c r="K57" s="73"/>
      <c r="L57" s="73"/>
      <c r="M57" s="73"/>
      <c r="N57" s="73"/>
      <c r="O57" s="73"/>
      <c r="P57" s="73"/>
      <c r="Q57" s="73"/>
    </row>
    <row r="58" spans="1:17" ht="34.5" customHeight="1">
      <c r="A58" s="11" t="s">
        <v>31</v>
      </c>
      <c r="B58" s="17" t="s">
        <v>75</v>
      </c>
      <c r="C58" s="12" t="s">
        <v>46</v>
      </c>
      <c r="D58" s="12">
        <v>200</v>
      </c>
      <c r="E58" s="46" t="s">
        <v>154</v>
      </c>
      <c r="F58" s="5">
        <v>360</v>
      </c>
    </row>
    <row r="59" spans="1:17" ht="29.25">
      <c r="A59" s="9" t="s">
        <v>47</v>
      </c>
      <c r="B59" s="17" t="s">
        <v>76</v>
      </c>
      <c r="C59" s="52"/>
      <c r="D59" s="52"/>
      <c r="E59" s="17" t="s">
        <v>173</v>
      </c>
      <c r="F59" s="8">
        <f>F60</f>
        <v>3350.1</v>
      </c>
    </row>
    <row r="60" spans="1:17">
      <c r="A60" s="11" t="s">
        <v>48</v>
      </c>
      <c r="B60" s="18" t="s">
        <v>77</v>
      </c>
      <c r="C60" s="52"/>
      <c r="D60" s="52"/>
      <c r="E60" s="18" t="s">
        <v>173</v>
      </c>
      <c r="F60" s="5">
        <f>F61</f>
        <v>3350.1</v>
      </c>
    </row>
    <row r="61" spans="1:17" ht="78" customHeight="1">
      <c r="A61" s="11" t="s">
        <v>107</v>
      </c>
      <c r="B61" s="18" t="s">
        <v>77</v>
      </c>
      <c r="C61" s="52" t="s">
        <v>56</v>
      </c>
      <c r="D61" s="52"/>
      <c r="E61" s="18" t="s">
        <v>173</v>
      </c>
      <c r="F61" s="5">
        <f>F62</f>
        <v>3350.1</v>
      </c>
    </row>
    <row r="62" spans="1:17" ht="30">
      <c r="A62" s="13" t="s">
        <v>49</v>
      </c>
      <c r="B62" s="18" t="s">
        <v>77</v>
      </c>
      <c r="C62" s="12" t="s">
        <v>50</v>
      </c>
      <c r="D62" s="12"/>
      <c r="E62" s="46" t="s">
        <v>173</v>
      </c>
      <c r="F62" s="5">
        <f>F63</f>
        <v>3350.1</v>
      </c>
    </row>
    <row r="63" spans="1:17" ht="32.25" customHeight="1">
      <c r="A63" s="11" t="s">
        <v>51</v>
      </c>
      <c r="B63" s="18" t="s">
        <v>77</v>
      </c>
      <c r="C63" s="12" t="s">
        <v>52</v>
      </c>
      <c r="D63" s="12"/>
      <c r="E63" s="46" t="s">
        <v>173</v>
      </c>
      <c r="F63" s="5">
        <f>F64+F69+F71+F73+F75+F77</f>
        <v>3350.1</v>
      </c>
    </row>
    <row r="64" spans="1:17" ht="30">
      <c r="A64" s="13" t="s">
        <v>59</v>
      </c>
      <c r="B64" s="18" t="s">
        <v>77</v>
      </c>
      <c r="C64" s="12" t="s">
        <v>53</v>
      </c>
      <c r="D64" s="12"/>
      <c r="E64" s="46" t="s">
        <v>161</v>
      </c>
      <c r="F64" s="5">
        <f>F67+2.1+F65</f>
        <v>1840.1</v>
      </c>
    </row>
    <row r="65" spans="1:6" ht="81.75" customHeight="1">
      <c r="A65" s="11" t="s">
        <v>155</v>
      </c>
      <c r="B65" s="18" t="s">
        <v>77</v>
      </c>
      <c r="C65" s="12" t="s">
        <v>53</v>
      </c>
      <c r="D65" s="12"/>
      <c r="E65" s="46" t="s">
        <v>160</v>
      </c>
      <c r="F65" s="5">
        <f>F66</f>
        <v>326.89999999999998</v>
      </c>
    </row>
    <row r="66" spans="1:6" ht="35.25" customHeight="1">
      <c r="A66" s="11" t="s">
        <v>54</v>
      </c>
      <c r="B66" s="18" t="s">
        <v>77</v>
      </c>
      <c r="C66" s="12" t="s">
        <v>53</v>
      </c>
      <c r="D66" s="12">
        <v>100</v>
      </c>
      <c r="E66" s="46" t="s">
        <v>160</v>
      </c>
      <c r="F66" s="5">
        <v>326.89999999999998</v>
      </c>
    </row>
    <row r="67" spans="1:6" ht="35.25" customHeight="1">
      <c r="A67" s="11" t="s">
        <v>54</v>
      </c>
      <c r="B67" s="18" t="s">
        <v>77</v>
      </c>
      <c r="C67" s="12" t="s">
        <v>53</v>
      </c>
      <c r="D67" s="12">
        <v>200</v>
      </c>
      <c r="E67" s="46" t="s">
        <v>159</v>
      </c>
      <c r="F67" s="5">
        <v>1511.1</v>
      </c>
    </row>
    <row r="68" spans="1:6" ht="18.75" customHeight="1">
      <c r="A68" s="11" t="s">
        <v>32</v>
      </c>
      <c r="B68" s="18" t="s">
        <v>77</v>
      </c>
      <c r="C68" s="12" t="s">
        <v>53</v>
      </c>
      <c r="D68" s="12">
        <v>800</v>
      </c>
      <c r="E68" s="46"/>
      <c r="F68" s="5">
        <v>2.1</v>
      </c>
    </row>
    <row r="69" spans="1:6" ht="111" customHeight="1">
      <c r="A69" s="23" t="s">
        <v>116</v>
      </c>
      <c r="B69" s="18" t="s">
        <v>77</v>
      </c>
      <c r="C69" s="12" t="s">
        <v>55</v>
      </c>
      <c r="D69" s="12"/>
      <c r="E69" s="46"/>
      <c r="F69" s="5">
        <f>F70</f>
        <v>90</v>
      </c>
    </row>
    <row r="70" spans="1:6" ht="33.75" customHeight="1">
      <c r="A70" s="11" t="s">
        <v>54</v>
      </c>
      <c r="B70" s="18" t="s">
        <v>77</v>
      </c>
      <c r="C70" s="12" t="s">
        <v>55</v>
      </c>
      <c r="D70" s="12">
        <v>200</v>
      </c>
      <c r="E70" s="46"/>
      <c r="F70" s="5">
        <v>90</v>
      </c>
    </row>
    <row r="71" spans="1:6" ht="60" customHeight="1">
      <c r="A71" s="11" t="s">
        <v>162</v>
      </c>
      <c r="B71" s="18" t="s">
        <v>77</v>
      </c>
      <c r="C71" s="12" t="s">
        <v>163</v>
      </c>
      <c r="D71" s="12"/>
      <c r="E71" s="46" t="s">
        <v>172</v>
      </c>
      <c r="F71" s="5">
        <f>F72</f>
        <v>120</v>
      </c>
    </row>
    <row r="72" spans="1:6" ht="38.25" customHeight="1">
      <c r="A72" s="11" t="s">
        <v>54</v>
      </c>
      <c r="B72" s="18" t="s">
        <v>77</v>
      </c>
      <c r="C72" s="12" t="s">
        <v>163</v>
      </c>
      <c r="D72" s="12">
        <v>200</v>
      </c>
      <c r="E72" s="46" t="s">
        <v>172</v>
      </c>
      <c r="F72" s="5">
        <v>120</v>
      </c>
    </row>
    <row r="73" spans="1:6" ht="47.25" customHeight="1">
      <c r="A73" s="11" t="s">
        <v>164</v>
      </c>
      <c r="B73" s="18" t="s">
        <v>77</v>
      </c>
      <c r="C73" s="12" t="s">
        <v>165</v>
      </c>
      <c r="D73" s="12"/>
      <c r="E73" s="46" t="s">
        <v>136</v>
      </c>
      <c r="F73" s="5">
        <f>F74</f>
        <v>1000</v>
      </c>
    </row>
    <row r="74" spans="1:6" ht="39" customHeight="1">
      <c r="A74" s="11" t="s">
        <v>54</v>
      </c>
      <c r="B74" s="18" t="s">
        <v>77</v>
      </c>
      <c r="C74" s="12" t="s">
        <v>165</v>
      </c>
      <c r="D74" s="12">
        <v>200</v>
      </c>
      <c r="E74" s="46" t="s">
        <v>136</v>
      </c>
      <c r="F74" s="5">
        <v>1000</v>
      </c>
    </row>
    <row r="75" spans="1:6" ht="62.25" customHeight="1">
      <c r="A75" s="11" t="s">
        <v>166</v>
      </c>
      <c r="B75" s="18" t="s">
        <v>77</v>
      </c>
      <c r="C75" s="12" t="s">
        <v>167</v>
      </c>
      <c r="D75" s="12"/>
      <c r="E75" s="46" t="s">
        <v>147</v>
      </c>
      <c r="F75" s="5">
        <f>F76</f>
        <v>150</v>
      </c>
    </row>
    <row r="76" spans="1:6" ht="37.5" customHeight="1">
      <c r="A76" s="11" t="s">
        <v>54</v>
      </c>
      <c r="B76" s="18" t="s">
        <v>77</v>
      </c>
      <c r="C76" s="12" t="s">
        <v>168</v>
      </c>
      <c r="D76" s="12">
        <v>200</v>
      </c>
      <c r="E76" s="46" t="s">
        <v>147</v>
      </c>
      <c r="F76" s="5">
        <v>150</v>
      </c>
    </row>
    <row r="77" spans="1:6" ht="67.5" customHeight="1">
      <c r="A77" s="11" t="s">
        <v>169</v>
      </c>
      <c r="B77" s="18" t="s">
        <v>77</v>
      </c>
      <c r="C77" s="12" t="s">
        <v>170</v>
      </c>
      <c r="D77" s="12"/>
      <c r="E77" s="46" t="s">
        <v>147</v>
      </c>
      <c r="F77" s="5">
        <f>F78</f>
        <v>150</v>
      </c>
    </row>
    <row r="78" spans="1:6" ht="38.25" customHeight="1">
      <c r="A78" s="11" t="s">
        <v>54</v>
      </c>
      <c r="B78" s="18" t="s">
        <v>77</v>
      </c>
      <c r="C78" s="12" t="s">
        <v>171</v>
      </c>
      <c r="D78" s="12">
        <v>200</v>
      </c>
      <c r="E78" s="46" t="s">
        <v>147</v>
      </c>
      <c r="F78" s="5">
        <v>150</v>
      </c>
    </row>
    <row r="79" spans="1:6">
      <c r="A79" s="21" t="s">
        <v>108</v>
      </c>
      <c r="B79" s="17" t="s">
        <v>109</v>
      </c>
      <c r="C79" s="12"/>
      <c r="D79" s="12"/>
      <c r="E79" s="47" t="s">
        <v>174</v>
      </c>
      <c r="F79" s="8">
        <f>F80</f>
        <v>200</v>
      </c>
    </row>
    <row r="80" spans="1:6" ht="29.25">
      <c r="A80" s="21" t="s">
        <v>110</v>
      </c>
      <c r="B80" s="17" t="s">
        <v>111</v>
      </c>
      <c r="C80" s="12"/>
      <c r="D80" s="12"/>
      <c r="E80" s="46" t="s">
        <v>174</v>
      </c>
      <c r="F80" s="5">
        <f>F81</f>
        <v>200</v>
      </c>
    </row>
    <row r="81" spans="1:6" ht="81" customHeight="1">
      <c r="A81" s="22" t="s">
        <v>107</v>
      </c>
      <c r="B81" s="18" t="s">
        <v>111</v>
      </c>
      <c r="C81" s="12" t="s">
        <v>41</v>
      </c>
      <c r="D81" s="12"/>
      <c r="E81" s="46" t="s">
        <v>174</v>
      </c>
      <c r="F81" s="5">
        <f t="shared" ref="F81:F84" si="2">F82</f>
        <v>200</v>
      </c>
    </row>
    <row r="82" spans="1:6">
      <c r="A82" s="22" t="s">
        <v>112</v>
      </c>
      <c r="B82" s="18" t="s">
        <v>111</v>
      </c>
      <c r="C82" s="12" t="s">
        <v>113</v>
      </c>
      <c r="D82" s="12"/>
      <c r="E82" s="46" t="s">
        <v>174</v>
      </c>
      <c r="F82" s="5">
        <f t="shared" si="2"/>
        <v>200</v>
      </c>
    </row>
    <row r="83" spans="1:6" ht="30">
      <c r="A83" s="22" t="s">
        <v>114</v>
      </c>
      <c r="B83" s="18" t="s">
        <v>111</v>
      </c>
      <c r="C83" s="12" t="s">
        <v>115</v>
      </c>
      <c r="D83" s="12"/>
      <c r="E83" s="46" t="s">
        <v>174</v>
      </c>
      <c r="F83" s="5">
        <f t="shared" si="2"/>
        <v>200</v>
      </c>
    </row>
    <row r="84" spans="1:6" ht="98.25" customHeight="1">
      <c r="A84" s="23" t="s">
        <v>116</v>
      </c>
      <c r="B84" s="18" t="s">
        <v>111</v>
      </c>
      <c r="C84" s="12" t="s">
        <v>117</v>
      </c>
      <c r="D84" s="12"/>
      <c r="E84" s="46" t="s">
        <v>174</v>
      </c>
      <c r="F84" s="5">
        <f t="shared" si="2"/>
        <v>200</v>
      </c>
    </row>
    <row r="85" spans="1:6" ht="36.75" customHeight="1">
      <c r="A85" s="22" t="s">
        <v>31</v>
      </c>
      <c r="B85" s="18" t="s">
        <v>111</v>
      </c>
      <c r="C85" s="12" t="s">
        <v>117</v>
      </c>
      <c r="D85" s="12">
        <v>200</v>
      </c>
      <c r="E85" s="46" t="s">
        <v>174</v>
      </c>
      <c r="F85" s="5">
        <v>200</v>
      </c>
    </row>
    <row r="86" spans="1:6">
      <c r="A86" s="1"/>
      <c r="B86" s="1"/>
      <c r="C86" s="1"/>
      <c r="D86" s="1"/>
      <c r="E86" s="1"/>
      <c r="F86" s="1"/>
    </row>
    <row r="87" spans="1:6">
      <c r="A87" s="1"/>
      <c r="B87" s="1"/>
      <c r="C87" s="1"/>
      <c r="D87" s="1"/>
      <c r="E87" s="1"/>
      <c r="F87" s="1"/>
    </row>
    <row r="88" spans="1:6">
      <c r="A88" s="1"/>
      <c r="B88" s="1"/>
      <c r="C88" s="1"/>
      <c r="D88" s="1"/>
      <c r="E88" s="1"/>
      <c r="F88" s="1"/>
    </row>
    <row r="89" spans="1:6">
      <c r="A89" s="1" t="s">
        <v>17</v>
      </c>
      <c r="B89" s="1"/>
      <c r="C89" s="1"/>
      <c r="D89" s="4"/>
      <c r="E89" s="4"/>
      <c r="F89" s="1" t="s">
        <v>184</v>
      </c>
    </row>
  </sheetData>
  <mergeCells count="10">
    <mergeCell ref="A11:F11"/>
    <mergeCell ref="A10:F10"/>
    <mergeCell ref="A12:F12"/>
    <mergeCell ref="A13:F13"/>
    <mergeCell ref="J54:Q57"/>
    <mergeCell ref="A16:A17"/>
    <mergeCell ref="B16:B17"/>
    <mergeCell ref="C16:C17"/>
    <mergeCell ref="D16:D17"/>
    <mergeCell ref="E16:E17"/>
  </mergeCells>
  <printOptions horizontalCentered="1"/>
  <pageMargins left="1.1023622047244095" right="0.31496062992125984" top="0.74803149606299213" bottom="0.74803149606299213" header="0.31496062992125984" footer="0.31496062992125984"/>
  <pageSetup paperSize="9" scale="62" fitToWidth="0" fitToHeight="0" orientation="portrait" verticalDpi="180" r:id="rId1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workbookViewId="0">
      <selection activeCell="A19" sqref="A19"/>
    </sheetView>
  </sheetViews>
  <sheetFormatPr defaultRowHeight="15"/>
  <cols>
    <col min="1" max="1" width="61" customWidth="1"/>
    <col min="2" max="2" width="23.42578125" customWidth="1"/>
    <col min="3" max="3" width="14.42578125" customWidth="1"/>
    <col min="4" max="4" width="17.5703125" customWidth="1"/>
    <col min="5" max="5" width="20.42578125" customWidth="1"/>
  </cols>
  <sheetData>
    <row r="1" spans="1:6">
      <c r="A1" s="1"/>
      <c r="B1" s="77" t="s">
        <v>125</v>
      </c>
      <c r="C1" s="77"/>
      <c r="D1" s="77"/>
      <c r="E1" s="77"/>
      <c r="F1" s="1"/>
    </row>
    <row r="2" spans="1:6">
      <c r="A2" s="1"/>
      <c r="B2" s="19" t="s">
        <v>90</v>
      </c>
      <c r="C2" s="19"/>
      <c r="D2" s="19"/>
      <c r="E2" s="19"/>
      <c r="F2" s="1"/>
    </row>
    <row r="3" spans="1:6">
      <c r="A3" s="1"/>
      <c r="B3" s="19" t="s">
        <v>14</v>
      </c>
      <c r="C3" s="19"/>
      <c r="D3" s="19"/>
      <c r="E3" s="19"/>
      <c r="F3" s="1"/>
    </row>
    <row r="4" spans="1:6">
      <c r="A4" s="1"/>
      <c r="B4" s="25" t="s">
        <v>124</v>
      </c>
      <c r="C4" s="19"/>
      <c r="D4" s="19"/>
      <c r="E4" s="19"/>
      <c r="F4" s="1"/>
    </row>
    <row r="5" spans="1:6">
      <c r="A5" s="1"/>
      <c r="B5" s="19" t="s">
        <v>91</v>
      </c>
      <c r="C5" s="19"/>
      <c r="D5" s="19"/>
      <c r="E5" s="19"/>
      <c r="F5" s="1"/>
    </row>
    <row r="6" spans="1:6">
      <c r="A6" s="1"/>
      <c r="B6" s="19" t="s">
        <v>14</v>
      </c>
      <c r="C6" s="19"/>
      <c r="D6" s="19"/>
      <c r="E6" s="19"/>
      <c r="F6" s="1"/>
    </row>
    <row r="7" spans="1:6">
      <c r="A7" s="1"/>
      <c r="B7" s="19" t="s">
        <v>103</v>
      </c>
      <c r="C7" s="19"/>
      <c r="D7" s="19"/>
      <c r="E7" s="19"/>
      <c r="F7" s="1"/>
    </row>
    <row r="8" spans="1:6">
      <c r="A8" s="1"/>
      <c r="B8" s="77" t="s">
        <v>104</v>
      </c>
      <c r="C8" s="77"/>
      <c r="D8" s="77"/>
      <c r="E8" s="77"/>
      <c r="F8" s="1"/>
    </row>
    <row r="9" spans="1:6">
      <c r="A9" s="1"/>
      <c r="B9" s="53"/>
      <c r="C9" s="53"/>
      <c r="D9" s="53"/>
      <c r="E9" s="53"/>
      <c r="F9" s="1"/>
    </row>
    <row r="10" spans="1:6" ht="15.75">
      <c r="A10" s="78" t="s">
        <v>93</v>
      </c>
      <c r="B10" s="78"/>
      <c r="C10" s="78"/>
      <c r="D10" s="78"/>
      <c r="E10" s="78"/>
      <c r="F10" s="7"/>
    </row>
    <row r="11" spans="1:6" ht="15.75">
      <c r="A11" s="78" t="s">
        <v>118</v>
      </c>
      <c r="B11" s="78"/>
      <c r="C11" s="78"/>
      <c r="D11" s="78"/>
      <c r="E11" s="78"/>
      <c r="F11" s="7"/>
    </row>
    <row r="12" spans="1:6" ht="15.75">
      <c r="A12" s="78" t="s">
        <v>66</v>
      </c>
      <c r="B12" s="78"/>
      <c r="C12" s="78"/>
      <c r="D12" s="78"/>
      <c r="E12" s="78"/>
      <c r="F12" s="7"/>
    </row>
    <row r="13" spans="1:6" ht="15.75">
      <c r="A13" s="78" t="s">
        <v>65</v>
      </c>
      <c r="B13" s="78"/>
      <c r="C13" s="78"/>
      <c r="D13" s="78"/>
      <c r="E13" s="78"/>
      <c r="F13" s="7"/>
    </row>
    <row r="14" spans="1:6">
      <c r="A14" s="2"/>
      <c r="B14" s="2"/>
      <c r="C14" s="2"/>
      <c r="D14" s="2"/>
      <c r="E14" s="2"/>
      <c r="F14" s="2"/>
    </row>
    <row r="15" spans="1:6">
      <c r="A15" s="1"/>
      <c r="B15" s="1"/>
      <c r="C15" s="1"/>
      <c r="D15" s="1"/>
      <c r="E15" s="1" t="s">
        <v>16</v>
      </c>
      <c r="F15" s="1"/>
    </row>
    <row r="16" spans="1:6">
      <c r="A16" s="74" t="s">
        <v>1</v>
      </c>
      <c r="B16" s="74" t="s">
        <v>20</v>
      </c>
      <c r="C16" s="74" t="s">
        <v>21</v>
      </c>
      <c r="D16" s="75" t="s">
        <v>128</v>
      </c>
      <c r="E16" s="52" t="s">
        <v>2</v>
      </c>
      <c r="F16" s="1"/>
    </row>
    <row r="17" spans="1:6">
      <c r="A17" s="74"/>
      <c r="B17" s="74"/>
      <c r="C17" s="74"/>
      <c r="D17" s="76"/>
      <c r="E17" s="52" t="s">
        <v>102</v>
      </c>
      <c r="F17" s="1"/>
    </row>
    <row r="18" spans="1:6">
      <c r="A18" s="10" t="s">
        <v>3</v>
      </c>
      <c r="B18" s="52"/>
      <c r="C18" s="52"/>
      <c r="D18" s="17" t="s">
        <v>150</v>
      </c>
      <c r="E18" s="8">
        <f>E19+E49</f>
        <v>17117</v>
      </c>
      <c r="F18" s="62"/>
    </row>
    <row r="19" spans="1:6" ht="75" customHeight="1">
      <c r="A19" s="9" t="s">
        <v>119</v>
      </c>
      <c r="B19" s="16" t="s">
        <v>56</v>
      </c>
      <c r="C19" s="12"/>
      <c r="D19" s="47" t="s">
        <v>180</v>
      </c>
      <c r="E19" s="8">
        <f>E20+E24+E30+E47</f>
        <v>4908.7</v>
      </c>
      <c r="F19" s="62"/>
    </row>
    <row r="20" spans="1:6" ht="41.25" customHeight="1">
      <c r="A20" s="9" t="s">
        <v>81</v>
      </c>
      <c r="B20" s="16" t="s">
        <v>88</v>
      </c>
      <c r="C20" s="16"/>
      <c r="D20" s="47"/>
      <c r="E20" s="8">
        <f>E21</f>
        <v>50</v>
      </c>
      <c r="F20" s="1"/>
    </row>
    <row r="21" spans="1:6" ht="48" customHeight="1">
      <c r="A21" s="13" t="s">
        <v>80</v>
      </c>
      <c r="B21" s="12" t="s">
        <v>89</v>
      </c>
      <c r="C21" s="12"/>
      <c r="D21" s="46"/>
      <c r="E21" s="5">
        <f>E22</f>
        <v>50</v>
      </c>
      <c r="F21" s="1"/>
    </row>
    <row r="22" spans="1:6" ht="99" customHeight="1">
      <c r="A22" s="23" t="s">
        <v>116</v>
      </c>
      <c r="B22" s="12" t="s">
        <v>87</v>
      </c>
      <c r="C22" s="12"/>
      <c r="D22" s="46"/>
      <c r="E22" s="5">
        <f>E23</f>
        <v>50</v>
      </c>
      <c r="F22" s="1"/>
    </row>
    <row r="23" spans="1:6" ht="33" customHeight="1">
      <c r="A23" s="11" t="s">
        <v>31</v>
      </c>
      <c r="B23" s="12" t="s">
        <v>87</v>
      </c>
      <c r="C23" s="12">
        <v>200</v>
      </c>
      <c r="D23" s="46"/>
      <c r="E23" s="5">
        <f>'прил 2'!F49</f>
        <v>50</v>
      </c>
      <c r="F23" s="1"/>
    </row>
    <row r="24" spans="1:6" ht="16.5" customHeight="1">
      <c r="A24" s="15" t="s">
        <v>57</v>
      </c>
      <c r="B24" s="16" t="s">
        <v>43</v>
      </c>
      <c r="C24" s="16"/>
      <c r="D24" s="47" t="s">
        <v>158</v>
      </c>
      <c r="E24" s="8">
        <f>E25</f>
        <v>1308.5999999999999</v>
      </c>
      <c r="F24" s="1"/>
    </row>
    <row r="25" spans="1:6" ht="33.75" customHeight="1">
      <c r="A25" s="14" t="s">
        <v>44</v>
      </c>
      <c r="B25" s="12" t="s">
        <v>45</v>
      </c>
      <c r="C25" s="12"/>
      <c r="D25" s="46" t="s">
        <v>158</v>
      </c>
      <c r="E25" s="5">
        <f>E26+E28</f>
        <v>1308.5999999999999</v>
      </c>
      <c r="F25" s="1"/>
    </row>
    <row r="26" spans="1:6" ht="69" customHeight="1">
      <c r="A26" s="48" t="s">
        <v>155</v>
      </c>
      <c r="B26" s="49" t="s">
        <v>156</v>
      </c>
      <c r="C26" s="49"/>
      <c r="D26" s="50" t="s">
        <v>157</v>
      </c>
      <c r="E26" s="51">
        <f>E27</f>
        <v>948.6</v>
      </c>
      <c r="F26" s="3"/>
    </row>
    <row r="27" spans="1:6" ht="31.5" customHeight="1">
      <c r="A27" s="55" t="s">
        <v>54</v>
      </c>
      <c r="B27" s="49" t="s">
        <v>156</v>
      </c>
      <c r="C27" s="49">
        <v>200</v>
      </c>
      <c r="D27" s="50" t="s">
        <v>157</v>
      </c>
      <c r="E27" s="51">
        <v>948.6</v>
      </c>
      <c r="F27" s="3"/>
    </row>
    <row r="28" spans="1:6" ht="100.5" customHeight="1">
      <c r="A28" s="23" t="s">
        <v>116</v>
      </c>
      <c r="B28" s="12" t="s">
        <v>46</v>
      </c>
      <c r="C28" s="12"/>
      <c r="D28" s="46" t="s">
        <v>154</v>
      </c>
      <c r="E28" s="5">
        <f>E29</f>
        <v>360</v>
      </c>
      <c r="F28" s="1"/>
    </row>
    <row r="29" spans="1:6" ht="31.5" customHeight="1">
      <c r="A29" s="14" t="s">
        <v>54</v>
      </c>
      <c r="B29" s="12" t="s">
        <v>46</v>
      </c>
      <c r="C29" s="12">
        <v>200</v>
      </c>
      <c r="D29" s="46" t="s">
        <v>154</v>
      </c>
      <c r="E29" s="5">
        <f>'прил 2'!F58</f>
        <v>360</v>
      </c>
      <c r="F29" s="1"/>
    </row>
    <row r="30" spans="1:6" ht="32.25" customHeight="1">
      <c r="A30" s="15" t="s">
        <v>49</v>
      </c>
      <c r="B30" s="16" t="s">
        <v>50</v>
      </c>
      <c r="C30" s="16"/>
      <c r="D30" s="47" t="s">
        <v>173</v>
      </c>
      <c r="E30" s="8">
        <f>E31</f>
        <v>3350.1</v>
      </c>
      <c r="F30" s="1"/>
    </row>
    <row r="31" spans="1:6" ht="35.25" customHeight="1">
      <c r="A31" s="14" t="s">
        <v>58</v>
      </c>
      <c r="B31" s="12" t="s">
        <v>52</v>
      </c>
      <c r="C31" s="12"/>
      <c r="D31" s="46" t="s">
        <v>173</v>
      </c>
      <c r="E31" s="5">
        <f>E32+E37+E39+E41+E43+E45</f>
        <v>3350.1</v>
      </c>
      <c r="F31" s="1"/>
    </row>
    <row r="32" spans="1:6" ht="33.75" customHeight="1">
      <c r="A32" s="14" t="s">
        <v>59</v>
      </c>
      <c r="B32" s="12" t="s">
        <v>53</v>
      </c>
      <c r="C32" s="12"/>
      <c r="D32" s="46" t="s">
        <v>161</v>
      </c>
      <c r="E32" s="5">
        <f>E33+E35+E36</f>
        <v>1840.1</v>
      </c>
      <c r="F32" s="1"/>
    </row>
    <row r="33" spans="1:6" ht="33.75" customHeight="1">
      <c r="A33" s="55" t="s">
        <v>59</v>
      </c>
      <c r="B33" s="49" t="s">
        <v>53</v>
      </c>
      <c r="C33" s="49"/>
      <c r="D33" s="50" t="s">
        <v>160</v>
      </c>
      <c r="E33" s="51">
        <f>E34</f>
        <v>326.89999999999998</v>
      </c>
      <c r="F33" s="3"/>
    </row>
    <row r="34" spans="1:6" ht="31.5">
      <c r="A34" s="55" t="s">
        <v>54</v>
      </c>
      <c r="B34" s="49" t="s">
        <v>53</v>
      </c>
      <c r="C34" s="49">
        <v>100</v>
      </c>
      <c r="D34" s="50" t="s">
        <v>160</v>
      </c>
      <c r="E34" s="51">
        <v>326.89999999999998</v>
      </c>
      <c r="F34" s="3"/>
    </row>
    <row r="35" spans="1:6" ht="30">
      <c r="A35" s="14" t="s">
        <v>54</v>
      </c>
      <c r="B35" s="12" t="s">
        <v>53</v>
      </c>
      <c r="C35" s="12">
        <v>200</v>
      </c>
      <c r="D35" s="46" t="s">
        <v>159</v>
      </c>
      <c r="E35" s="5">
        <f>'прил 2'!F67</f>
        <v>1511.1</v>
      </c>
      <c r="F35" s="1"/>
    </row>
    <row r="36" spans="1:6">
      <c r="A36" s="11" t="s">
        <v>32</v>
      </c>
      <c r="B36" s="12" t="s">
        <v>53</v>
      </c>
      <c r="C36" s="12">
        <v>800</v>
      </c>
      <c r="D36" s="46"/>
      <c r="E36" s="5">
        <v>2.1</v>
      </c>
      <c r="F36" s="1"/>
    </row>
    <row r="37" spans="1:6" ht="99.75" customHeight="1">
      <c r="A37" s="23" t="s">
        <v>116</v>
      </c>
      <c r="B37" s="12" t="s">
        <v>55</v>
      </c>
      <c r="C37" s="20"/>
      <c r="D37" s="54"/>
      <c r="E37" s="8">
        <f>E38</f>
        <v>90</v>
      </c>
      <c r="F37" s="1"/>
    </row>
    <row r="38" spans="1:6" ht="30">
      <c r="A38" s="14" t="s">
        <v>54</v>
      </c>
      <c r="B38" s="12" t="s">
        <v>55</v>
      </c>
      <c r="C38" s="12">
        <v>200</v>
      </c>
      <c r="D38" s="46"/>
      <c r="E38" s="5">
        <f>'прил 2'!F70</f>
        <v>90</v>
      </c>
      <c r="F38" s="1"/>
    </row>
    <row r="39" spans="1:6" ht="57.75">
      <c r="A39" s="9" t="s">
        <v>162</v>
      </c>
      <c r="B39" s="16" t="s">
        <v>163</v>
      </c>
      <c r="C39" s="24"/>
      <c r="D39" s="47" t="s">
        <v>172</v>
      </c>
      <c r="E39" s="8">
        <f>E40</f>
        <v>120</v>
      </c>
      <c r="F39" s="1"/>
    </row>
    <row r="40" spans="1:6" ht="30">
      <c r="A40" s="14" t="s">
        <v>54</v>
      </c>
      <c r="B40" s="12" t="s">
        <v>163</v>
      </c>
      <c r="C40" s="12">
        <v>200</v>
      </c>
      <c r="D40" s="46" t="s">
        <v>172</v>
      </c>
      <c r="E40" s="5">
        <v>120</v>
      </c>
      <c r="F40" s="1"/>
    </row>
    <row r="41" spans="1:6" ht="61.5" customHeight="1">
      <c r="A41" s="56" t="s">
        <v>164</v>
      </c>
      <c r="B41" s="57" t="s">
        <v>165</v>
      </c>
      <c r="C41" s="57"/>
      <c r="D41" s="58" t="s">
        <v>136</v>
      </c>
      <c r="E41" s="59">
        <f>E42</f>
        <v>1000</v>
      </c>
      <c r="F41" s="3"/>
    </row>
    <row r="42" spans="1:6" ht="31.5" customHeight="1">
      <c r="A42" s="55" t="s">
        <v>54</v>
      </c>
      <c r="B42" s="49" t="s">
        <v>165</v>
      </c>
      <c r="C42" s="49">
        <v>200</v>
      </c>
      <c r="D42" s="50" t="s">
        <v>136</v>
      </c>
      <c r="E42" s="51">
        <v>1000</v>
      </c>
      <c r="F42" s="3"/>
    </row>
    <row r="43" spans="1:6" ht="53.25" customHeight="1">
      <c r="A43" s="56" t="s">
        <v>164</v>
      </c>
      <c r="B43" s="57" t="s">
        <v>167</v>
      </c>
      <c r="C43" s="57"/>
      <c r="D43" s="58" t="s">
        <v>147</v>
      </c>
      <c r="E43" s="59">
        <f>E44</f>
        <v>150</v>
      </c>
      <c r="F43" s="3"/>
    </row>
    <row r="44" spans="1:6" ht="31.5" customHeight="1">
      <c r="A44" s="55" t="s">
        <v>54</v>
      </c>
      <c r="B44" s="49" t="s">
        <v>167</v>
      </c>
      <c r="C44" s="49">
        <v>200</v>
      </c>
      <c r="D44" s="50" t="s">
        <v>147</v>
      </c>
      <c r="E44" s="51">
        <v>150</v>
      </c>
      <c r="F44" s="3"/>
    </row>
    <row r="45" spans="1:6" ht="63.75" customHeight="1">
      <c r="A45" s="56" t="s">
        <v>164</v>
      </c>
      <c r="B45" s="57" t="s">
        <v>179</v>
      </c>
      <c r="C45" s="57"/>
      <c r="D45" s="58" t="s">
        <v>147</v>
      </c>
      <c r="E45" s="59">
        <f>E46</f>
        <v>150</v>
      </c>
      <c r="F45" s="3"/>
    </row>
    <row r="46" spans="1:6" ht="31.5" customHeight="1">
      <c r="A46" s="55" t="s">
        <v>54</v>
      </c>
      <c r="B46" s="49" t="s">
        <v>179</v>
      </c>
      <c r="C46" s="49">
        <v>200</v>
      </c>
      <c r="D46" s="50" t="s">
        <v>147</v>
      </c>
      <c r="E46" s="51">
        <v>150</v>
      </c>
      <c r="F46" s="3"/>
    </row>
    <row r="47" spans="1:6" ht="86.25">
      <c r="A47" s="60" t="s">
        <v>116</v>
      </c>
      <c r="B47" s="16" t="s">
        <v>117</v>
      </c>
      <c r="C47" s="24"/>
      <c r="D47" s="47" t="s">
        <v>174</v>
      </c>
      <c r="E47" s="8">
        <f>E48</f>
        <v>200</v>
      </c>
      <c r="F47" s="1"/>
    </row>
    <row r="48" spans="1:6" ht="30">
      <c r="A48" s="22" t="s">
        <v>31</v>
      </c>
      <c r="B48" s="12" t="s">
        <v>117</v>
      </c>
      <c r="C48" s="12">
        <v>200</v>
      </c>
      <c r="D48" s="46" t="s">
        <v>174</v>
      </c>
      <c r="E48" s="5">
        <f>'прил 2'!F85</f>
        <v>200</v>
      </c>
      <c r="F48" s="1"/>
    </row>
    <row r="49" spans="1:6" ht="28.5" customHeight="1">
      <c r="A49" s="15" t="s">
        <v>24</v>
      </c>
      <c r="B49" s="16" t="s">
        <v>25</v>
      </c>
      <c r="C49" s="16"/>
      <c r="D49" s="47" t="s">
        <v>178</v>
      </c>
      <c r="E49" s="8">
        <f>E50+E52+E56+E58+E60</f>
        <v>12208.3</v>
      </c>
      <c r="F49" s="1"/>
    </row>
    <row r="50" spans="1:6">
      <c r="A50" s="15" t="s">
        <v>67</v>
      </c>
      <c r="B50" s="16" t="s">
        <v>26</v>
      </c>
      <c r="C50" s="16"/>
      <c r="D50" s="47"/>
      <c r="E50" s="8">
        <f>E51</f>
        <v>706.9</v>
      </c>
      <c r="F50" s="1"/>
    </row>
    <row r="51" spans="1:6" ht="87" customHeight="1">
      <c r="A51" s="14" t="s">
        <v>27</v>
      </c>
      <c r="B51" s="12" t="s">
        <v>26</v>
      </c>
      <c r="C51" s="12">
        <v>100</v>
      </c>
      <c r="D51" s="46"/>
      <c r="E51" s="5">
        <f>'прил 2'!F23</f>
        <v>706.9</v>
      </c>
      <c r="F51" s="1"/>
    </row>
    <row r="52" spans="1:6" ht="31.5" customHeight="1">
      <c r="A52" s="15" t="s">
        <v>29</v>
      </c>
      <c r="B52" s="16" t="s">
        <v>62</v>
      </c>
      <c r="C52" s="16"/>
      <c r="D52" s="47" t="s">
        <v>176</v>
      </c>
      <c r="E52" s="8">
        <f>E53+E54+E55</f>
        <v>2037.1</v>
      </c>
      <c r="F52" s="1"/>
    </row>
    <row r="53" spans="1:6" ht="60">
      <c r="A53" s="14" t="s">
        <v>27</v>
      </c>
      <c r="B53" s="12" t="s">
        <v>30</v>
      </c>
      <c r="C53" s="12">
        <v>100</v>
      </c>
      <c r="D53" s="46" t="s">
        <v>177</v>
      </c>
      <c r="E53" s="5">
        <f>'прил 2'!F27</f>
        <v>795</v>
      </c>
      <c r="F53" s="1"/>
    </row>
    <row r="54" spans="1:6" ht="30">
      <c r="A54" s="14" t="s">
        <v>54</v>
      </c>
      <c r="B54" s="12" t="s">
        <v>30</v>
      </c>
      <c r="C54" s="12">
        <v>200</v>
      </c>
      <c r="D54" s="46" t="s">
        <v>177</v>
      </c>
      <c r="E54" s="5">
        <f>'прил 2'!F28</f>
        <v>1220.3</v>
      </c>
      <c r="F54" s="1"/>
    </row>
    <row r="55" spans="1:6">
      <c r="A55" s="14" t="s">
        <v>32</v>
      </c>
      <c r="B55" s="12" t="s">
        <v>30</v>
      </c>
      <c r="C55" s="12">
        <v>800</v>
      </c>
      <c r="D55" s="46" t="s">
        <v>153</v>
      </c>
      <c r="E55" s="5">
        <f>'прил 2'!F29</f>
        <v>21.8</v>
      </c>
      <c r="F55" s="1"/>
    </row>
    <row r="56" spans="1:6" ht="29.25">
      <c r="A56" s="9" t="s">
        <v>97</v>
      </c>
      <c r="B56" s="16" t="s">
        <v>100</v>
      </c>
      <c r="C56" s="16"/>
      <c r="D56" s="47" t="s">
        <v>175</v>
      </c>
      <c r="E56" s="8">
        <f>E57</f>
        <v>9362</v>
      </c>
      <c r="F56" s="1"/>
    </row>
    <row r="57" spans="1:6" ht="45">
      <c r="A57" s="11" t="s">
        <v>99</v>
      </c>
      <c r="B57" s="12" t="s">
        <v>100</v>
      </c>
      <c r="C57" s="12">
        <v>600</v>
      </c>
      <c r="D57" s="46" t="s">
        <v>175</v>
      </c>
      <c r="E57" s="5">
        <f>'прил 2'!F36</f>
        <v>9362</v>
      </c>
      <c r="F57" s="1"/>
    </row>
    <row r="58" spans="1:6">
      <c r="A58" s="14" t="s">
        <v>34</v>
      </c>
      <c r="B58" s="12" t="s">
        <v>35</v>
      </c>
      <c r="C58" s="12"/>
      <c r="D58" s="46"/>
      <c r="E58" s="5">
        <f>E59</f>
        <v>10</v>
      </c>
      <c r="F58" s="1"/>
    </row>
    <row r="59" spans="1:6" ht="27.75" customHeight="1">
      <c r="A59" s="14" t="s">
        <v>32</v>
      </c>
      <c r="B59" s="12" t="s">
        <v>35</v>
      </c>
      <c r="C59" s="12">
        <v>800</v>
      </c>
      <c r="D59" s="46"/>
      <c r="E59" s="5">
        <f>'прил 2'!F33</f>
        <v>10</v>
      </c>
      <c r="F59" s="1"/>
    </row>
    <row r="60" spans="1:6" ht="30">
      <c r="A60" s="11" t="s">
        <v>120</v>
      </c>
      <c r="B60" s="12" t="s">
        <v>38</v>
      </c>
      <c r="C60" s="12"/>
      <c r="D60" s="46"/>
      <c r="E60" s="5">
        <f>E61+E62</f>
        <v>92.3</v>
      </c>
      <c r="F60" s="1"/>
    </row>
    <row r="61" spans="1:6" ht="60">
      <c r="A61" s="14" t="s">
        <v>27</v>
      </c>
      <c r="B61" s="12" t="s">
        <v>38</v>
      </c>
      <c r="C61" s="12">
        <v>100</v>
      </c>
      <c r="D61" s="46"/>
      <c r="E61" s="5">
        <f>'прил 2'!F41</f>
        <v>87.3</v>
      </c>
      <c r="F61" s="1"/>
    </row>
    <row r="62" spans="1:6" ht="30">
      <c r="A62" s="14" t="s">
        <v>54</v>
      </c>
      <c r="B62" s="12" t="s">
        <v>38</v>
      </c>
      <c r="C62" s="12">
        <v>200</v>
      </c>
      <c r="D62" s="46"/>
      <c r="E62" s="5">
        <f>'прил 2'!F42</f>
        <v>5</v>
      </c>
      <c r="F62" s="1"/>
    </row>
    <row r="63" spans="1:6" ht="15.75">
      <c r="A63" s="3"/>
      <c r="B63" s="1"/>
      <c r="C63" s="1"/>
      <c r="D63" s="1"/>
      <c r="E63" s="1"/>
      <c r="F63" s="1"/>
    </row>
    <row r="64" spans="1:6" ht="15.75">
      <c r="A64" s="3"/>
      <c r="B64" s="1"/>
      <c r="C64" s="1"/>
      <c r="D64" s="1"/>
      <c r="E64" s="1"/>
      <c r="F64" s="1"/>
    </row>
    <row r="65" spans="1:6">
      <c r="A65" s="53" t="s">
        <v>17</v>
      </c>
      <c r="B65" s="1"/>
      <c r="C65" s="1" t="s">
        <v>184</v>
      </c>
      <c r="D65" s="1"/>
      <c r="E65" s="4"/>
      <c r="F65" s="1"/>
    </row>
  </sheetData>
  <mergeCells count="10">
    <mergeCell ref="B1:E1"/>
    <mergeCell ref="A16:A17"/>
    <mergeCell ref="B16:B17"/>
    <mergeCell ref="C16:C17"/>
    <mergeCell ref="B8:E8"/>
    <mergeCell ref="D16:D17"/>
    <mergeCell ref="A10:E10"/>
    <mergeCell ref="A11:E11"/>
    <mergeCell ref="A12:E12"/>
    <mergeCell ref="A13:E13"/>
  </mergeCells>
  <printOptions horizontalCentered="1"/>
  <pageMargins left="0.9055118110236221" right="0.31496062992125984" top="0.74803149606299213" bottom="0.74803149606299213" header="0.31496062992125984" footer="0.31496062992125984"/>
  <pageSetup paperSize="9" scale="6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topLeftCell="A55" zoomScale="98" zoomScaleNormal="98" workbookViewId="0">
      <selection activeCell="B60" sqref="B60"/>
    </sheetView>
  </sheetViews>
  <sheetFormatPr defaultRowHeight="15"/>
  <cols>
    <col min="1" max="1" width="55.140625" customWidth="1"/>
    <col min="2" max="2" width="12.28515625" customWidth="1"/>
    <col min="3" max="3" width="18.28515625" customWidth="1"/>
    <col min="5" max="5" width="11.42578125" customWidth="1"/>
    <col min="6" max="6" width="20.140625" customWidth="1"/>
  </cols>
  <sheetData>
    <row r="1" spans="1:6">
      <c r="A1" s="1"/>
      <c r="B1" s="1"/>
      <c r="C1" s="77" t="s">
        <v>126</v>
      </c>
      <c r="D1" s="77"/>
      <c r="E1" s="77"/>
      <c r="F1" s="77"/>
    </row>
    <row r="2" spans="1:6">
      <c r="A2" s="1"/>
      <c r="B2" s="1"/>
      <c r="C2" s="19" t="s">
        <v>90</v>
      </c>
      <c r="D2" s="19"/>
      <c r="E2" s="19"/>
      <c r="F2" s="19"/>
    </row>
    <row r="3" spans="1:6">
      <c r="A3" s="1"/>
      <c r="B3" s="1"/>
      <c r="C3" s="19" t="s">
        <v>14</v>
      </c>
      <c r="D3" s="19"/>
      <c r="E3" s="19"/>
      <c r="F3" s="19"/>
    </row>
    <row r="4" spans="1:6">
      <c r="A4" s="1"/>
      <c r="B4" s="1"/>
      <c r="C4" s="25" t="s">
        <v>127</v>
      </c>
      <c r="D4" s="19"/>
      <c r="E4" s="19"/>
      <c r="F4" s="19"/>
    </row>
    <row r="5" spans="1:6">
      <c r="A5" s="1"/>
      <c r="B5" s="1"/>
      <c r="C5" s="19" t="s">
        <v>91</v>
      </c>
      <c r="D5" s="19"/>
      <c r="E5" s="19"/>
      <c r="F5" s="19"/>
    </row>
    <row r="6" spans="1:6">
      <c r="A6" s="1"/>
      <c r="B6" s="1"/>
      <c r="C6" s="19" t="s">
        <v>14</v>
      </c>
      <c r="D6" s="19"/>
      <c r="E6" s="19"/>
      <c r="F6" s="19"/>
    </row>
    <row r="7" spans="1:6">
      <c r="A7" s="1"/>
      <c r="B7" s="1"/>
      <c r="C7" s="19" t="s">
        <v>103</v>
      </c>
      <c r="D7" s="19"/>
      <c r="E7" s="19"/>
      <c r="F7" s="19"/>
    </row>
    <row r="8" spans="1:6">
      <c r="A8" s="1"/>
      <c r="B8" s="1"/>
      <c r="C8" s="77" t="s">
        <v>104</v>
      </c>
      <c r="D8" s="77"/>
      <c r="E8" s="77"/>
      <c r="F8" s="77"/>
    </row>
    <row r="9" spans="1:6">
      <c r="A9" s="1"/>
      <c r="B9" s="1"/>
      <c r="C9" s="1"/>
      <c r="D9" s="1"/>
      <c r="E9" s="1"/>
      <c r="F9" s="1"/>
    </row>
    <row r="10" spans="1:6">
      <c r="A10" s="72" t="s">
        <v>101</v>
      </c>
      <c r="B10" s="72"/>
      <c r="C10" s="72"/>
      <c r="D10" s="72"/>
      <c r="E10" s="72"/>
      <c r="F10" s="72"/>
    </row>
    <row r="11" spans="1:6">
      <c r="A11" s="72" t="s">
        <v>121</v>
      </c>
      <c r="B11" s="72"/>
      <c r="C11" s="72"/>
      <c r="D11" s="72"/>
      <c r="E11" s="72"/>
      <c r="F11" s="72"/>
    </row>
    <row r="12" spans="1:6">
      <c r="A12" s="1"/>
      <c r="B12" s="1"/>
      <c r="C12" s="1"/>
      <c r="D12" s="1"/>
      <c r="E12" s="1"/>
      <c r="F12" s="1"/>
    </row>
    <row r="13" spans="1:6">
      <c r="A13" s="1"/>
      <c r="B13" s="1"/>
      <c r="C13" s="1"/>
      <c r="D13" s="1"/>
      <c r="E13" s="1"/>
      <c r="F13" s="4" t="s">
        <v>16</v>
      </c>
    </row>
    <row r="14" spans="1:6">
      <c r="A14" s="74" t="s">
        <v>1</v>
      </c>
      <c r="B14" s="74" t="s">
        <v>63</v>
      </c>
      <c r="C14" s="74" t="s">
        <v>20</v>
      </c>
      <c r="D14" s="74" t="s">
        <v>21</v>
      </c>
      <c r="E14" s="75" t="s">
        <v>128</v>
      </c>
      <c r="F14" s="52" t="s">
        <v>2</v>
      </c>
    </row>
    <row r="15" spans="1:6">
      <c r="A15" s="74"/>
      <c r="B15" s="74"/>
      <c r="C15" s="74"/>
      <c r="D15" s="74"/>
      <c r="E15" s="76"/>
      <c r="F15" s="52" t="s">
        <v>122</v>
      </c>
    </row>
    <row r="16" spans="1:6">
      <c r="A16" s="10" t="s">
        <v>3</v>
      </c>
      <c r="B16" s="10"/>
      <c r="C16" s="52"/>
      <c r="D16" s="52"/>
      <c r="E16" s="17" t="s">
        <v>150</v>
      </c>
      <c r="F16" s="8">
        <f>F17</f>
        <v>17117</v>
      </c>
    </row>
    <row r="17" spans="1:6" ht="66.75" customHeight="1">
      <c r="A17" s="9" t="s">
        <v>92</v>
      </c>
      <c r="B17" s="10">
        <v>791</v>
      </c>
      <c r="C17" s="52"/>
      <c r="D17" s="52"/>
      <c r="E17" s="17" t="s">
        <v>150</v>
      </c>
      <c r="F17" s="8">
        <f>F18+F48</f>
        <v>17117</v>
      </c>
    </row>
    <row r="18" spans="1:6" ht="75.75" customHeight="1">
      <c r="A18" s="9" t="s">
        <v>119</v>
      </c>
      <c r="B18" s="10">
        <v>791</v>
      </c>
      <c r="C18" s="10" t="s">
        <v>64</v>
      </c>
      <c r="D18" s="10"/>
      <c r="E18" s="17" t="s">
        <v>183</v>
      </c>
      <c r="F18" s="8">
        <f>F19+F23+F29+F46</f>
        <v>4908.7</v>
      </c>
    </row>
    <row r="19" spans="1:6" ht="34.5" customHeight="1">
      <c r="A19" s="9" t="s">
        <v>81</v>
      </c>
      <c r="B19" s="10">
        <v>791</v>
      </c>
      <c r="C19" s="16" t="s">
        <v>88</v>
      </c>
      <c r="D19" s="10"/>
      <c r="E19" s="17"/>
      <c r="F19" s="8">
        <f>F20</f>
        <v>50</v>
      </c>
    </row>
    <row r="20" spans="1:6" ht="50.25" customHeight="1">
      <c r="A20" s="13" t="s">
        <v>80</v>
      </c>
      <c r="B20" s="52">
        <v>791</v>
      </c>
      <c r="C20" s="12" t="s">
        <v>89</v>
      </c>
      <c r="D20" s="10"/>
      <c r="E20" s="17"/>
      <c r="F20" s="5">
        <f>F21</f>
        <v>50</v>
      </c>
    </row>
    <row r="21" spans="1:6" ht="60" customHeight="1">
      <c r="A21" s="23" t="s">
        <v>116</v>
      </c>
      <c r="B21" s="52">
        <v>791</v>
      </c>
      <c r="C21" s="12" t="s">
        <v>87</v>
      </c>
      <c r="D21" s="10"/>
      <c r="E21" s="17"/>
      <c r="F21" s="5">
        <f>F22</f>
        <v>50</v>
      </c>
    </row>
    <row r="22" spans="1:6" ht="39.75" customHeight="1">
      <c r="A22" s="11" t="s">
        <v>31</v>
      </c>
      <c r="B22" s="52">
        <v>791</v>
      </c>
      <c r="C22" s="12" t="s">
        <v>87</v>
      </c>
      <c r="D22" s="52">
        <v>200</v>
      </c>
      <c r="E22" s="18"/>
      <c r="F22" s="5">
        <f>'прил 3'!E23</f>
        <v>50</v>
      </c>
    </row>
    <row r="23" spans="1:6" ht="18.75" customHeight="1">
      <c r="A23" s="15" t="s">
        <v>57</v>
      </c>
      <c r="B23" s="10">
        <v>791</v>
      </c>
      <c r="C23" s="10" t="s">
        <v>43</v>
      </c>
      <c r="D23" s="10"/>
      <c r="E23" s="17" t="s">
        <v>158</v>
      </c>
      <c r="F23" s="8">
        <f>F24</f>
        <v>1308.5999999999999</v>
      </c>
    </row>
    <row r="24" spans="1:6" ht="33" customHeight="1">
      <c r="A24" s="14" t="s">
        <v>44</v>
      </c>
      <c r="B24" s="52">
        <v>791</v>
      </c>
      <c r="C24" s="52" t="s">
        <v>45</v>
      </c>
      <c r="D24" s="10"/>
      <c r="E24" s="18" t="s">
        <v>158</v>
      </c>
      <c r="F24" s="5">
        <f>F27+F25</f>
        <v>1308.5999999999999</v>
      </c>
    </row>
    <row r="25" spans="1:6" s="61" customFormat="1" ht="21.75" customHeight="1">
      <c r="A25" s="14" t="s">
        <v>57</v>
      </c>
      <c r="B25" s="63">
        <v>791</v>
      </c>
      <c r="C25" s="12" t="s">
        <v>181</v>
      </c>
      <c r="D25" s="12"/>
      <c r="E25" s="46" t="s">
        <v>157</v>
      </c>
      <c r="F25" s="5">
        <f>F26</f>
        <v>948.6</v>
      </c>
    </row>
    <row r="26" spans="1:6" s="61" customFormat="1" ht="39" customHeight="1">
      <c r="A26" s="14" t="s">
        <v>44</v>
      </c>
      <c r="B26" s="64">
        <v>791</v>
      </c>
      <c r="C26" s="12" t="s">
        <v>156</v>
      </c>
      <c r="D26" s="12">
        <v>200</v>
      </c>
      <c r="E26" s="46" t="s">
        <v>157</v>
      </c>
      <c r="F26" s="5">
        <v>948.6</v>
      </c>
    </row>
    <row r="27" spans="1:6" ht="108.75" customHeight="1">
      <c r="A27" s="23" t="s">
        <v>116</v>
      </c>
      <c r="B27" s="52">
        <v>791</v>
      </c>
      <c r="C27" s="12" t="s">
        <v>46</v>
      </c>
      <c r="D27" s="12"/>
      <c r="E27" s="46" t="s">
        <v>154</v>
      </c>
      <c r="F27" s="5">
        <f>F28</f>
        <v>360</v>
      </c>
    </row>
    <row r="28" spans="1:6" ht="30.75" customHeight="1">
      <c r="A28" s="14" t="s">
        <v>54</v>
      </c>
      <c r="B28" s="52">
        <v>791</v>
      </c>
      <c r="C28" s="12" t="s">
        <v>46</v>
      </c>
      <c r="D28" s="12">
        <v>200</v>
      </c>
      <c r="E28" s="46" t="s">
        <v>154</v>
      </c>
      <c r="F28" s="5">
        <f>'прил 3'!E29</f>
        <v>360</v>
      </c>
    </row>
    <row r="29" spans="1:6" ht="30.75" customHeight="1">
      <c r="A29" s="15" t="s">
        <v>49</v>
      </c>
      <c r="B29" s="10">
        <v>791</v>
      </c>
      <c r="C29" s="16" t="s">
        <v>50</v>
      </c>
      <c r="D29" s="16"/>
      <c r="E29" s="47" t="s">
        <v>173</v>
      </c>
      <c r="F29" s="8">
        <f>F30</f>
        <v>3350.1</v>
      </c>
    </row>
    <row r="30" spans="1:6" ht="32.25" customHeight="1">
      <c r="A30" s="14" t="s">
        <v>95</v>
      </c>
      <c r="B30" s="52">
        <v>791</v>
      </c>
      <c r="C30" s="12" t="s">
        <v>52</v>
      </c>
      <c r="D30" s="12"/>
      <c r="E30" s="46" t="s">
        <v>173</v>
      </c>
      <c r="F30" s="5">
        <f>F31+F36+F38+F40+F42+F44</f>
        <v>3350.1</v>
      </c>
    </row>
    <row r="31" spans="1:6" ht="30" customHeight="1">
      <c r="A31" s="14" t="s">
        <v>59</v>
      </c>
      <c r="B31" s="52">
        <v>791</v>
      </c>
      <c r="C31" s="12" t="s">
        <v>53</v>
      </c>
      <c r="D31" s="12"/>
      <c r="E31" s="46" t="s">
        <v>161</v>
      </c>
      <c r="F31" s="5">
        <f>F34+F35+F32</f>
        <v>1840.1</v>
      </c>
    </row>
    <row r="32" spans="1:6" ht="21.75" customHeight="1">
      <c r="A32" s="14" t="s">
        <v>59</v>
      </c>
      <c r="B32" s="52">
        <v>791</v>
      </c>
      <c r="C32" s="12" t="s">
        <v>53</v>
      </c>
      <c r="D32" s="12"/>
      <c r="E32" s="46" t="s">
        <v>160</v>
      </c>
      <c r="F32" s="5">
        <f>F33</f>
        <v>326.89999999999998</v>
      </c>
    </row>
    <row r="33" spans="1:6" ht="31.5" customHeight="1">
      <c r="A33" s="14" t="s">
        <v>54</v>
      </c>
      <c r="B33" s="52">
        <v>791</v>
      </c>
      <c r="C33" s="12" t="s">
        <v>53</v>
      </c>
      <c r="D33" s="12">
        <v>100</v>
      </c>
      <c r="E33" s="46" t="s">
        <v>160</v>
      </c>
      <c r="F33" s="5">
        <v>326.89999999999998</v>
      </c>
    </row>
    <row r="34" spans="1:6" ht="31.5" customHeight="1">
      <c r="A34" s="14" t="s">
        <v>54</v>
      </c>
      <c r="B34" s="52">
        <v>791</v>
      </c>
      <c r="C34" s="12" t="s">
        <v>53</v>
      </c>
      <c r="D34" s="12">
        <v>200</v>
      </c>
      <c r="E34" s="46" t="s">
        <v>159</v>
      </c>
      <c r="F34" s="5">
        <f>'прил 3'!E35</f>
        <v>1511.1</v>
      </c>
    </row>
    <row r="35" spans="1:6" ht="31.5" customHeight="1">
      <c r="A35" s="11" t="s">
        <v>32</v>
      </c>
      <c r="B35" s="52">
        <v>791</v>
      </c>
      <c r="C35" s="12" t="s">
        <v>53</v>
      </c>
      <c r="D35" s="12">
        <v>800</v>
      </c>
      <c r="E35" s="46"/>
      <c r="F35" s="5">
        <v>2.1</v>
      </c>
    </row>
    <row r="36" spans="1:6" ht="95.25" customHeight="1">
      <c r="A36" s="23" t="s">
        <v>116</v>
      </c>
      <c r="B36" s="52">
        <v>791</v>
      </c>
      <c r="C36" s="12" t="s">
        <v>55</v>
      </c>
      <c r="D36" s="12"/>
      <c r="E36" s="46"/>
      <c r="F36" s="5">
        <f>F37</f>
        <v>90</v>
      </c>
    </row>
    <row r="37" spans="1:6" ht="32.25" customHeight="1">
      <c r="A37" s="14" t="s">
        <v>54</v>
      </c>
      <c r="B37" s="52">
        <v>791</v>
      </c>
      <c r="C37" s="12" t="s">
        <v>55</v>
      </c>
      <c r="D37" s="12">
        <v>200</v>
      </c>
      <c r="E37" s="46"/>
      <c r="F37" s="5">
        <f>'прил 3'!E38</f>
        <v>90</v>
      </c>
    </row>
    <row r="38" spans="1:6" ht="60">
      <c r="A38" s="11" t="s">
        <v>162</v>
      </c>
      <c r="B38" s="52">
        <v>791</v>
      </c>
      <c r="C38" s="12" t="s">
        <v>163</v>
      </c>
      <c r="D38" s="12"/>
      <c r="E38" s="46" t="s">
        <v>172</v>
      </c>
      <c r="F38" s="5">
        <f>F39</f>
        <v>120</v>
      </c>
    </row>
    <row r="39" spans="1:6" ht="30">
      <c r="A39" s="14" t="s">
        <v>54</v>
      </c>
      <c r="B39" s="52">
        <v>791</v>
      </c>
      <c r="C39" s="12" t="s">
        <v>163</v>
      </c>
      <c r="D39" s="12">
        <v>200</v>
      </c>
      <c r="E39" s="46" t="s">
        <v>182</v>
      </c>
      <c r="F39" s="5">
        <v>120</v>
      </c>
    </row>
    <row r="40" spans="1:6" ht="51" customHeight="1">
      <c r="A40" s="11" t="s">
        <v>164</v>
      </c>
      <c r="B40" s="52">
        <v>791</v>
      </c>
      <c r="C40" s="12" t="s">
        <v>165</v>
      </c>
      <c r="D40" s="12"/>
      <c r="E40" s="46" t="s">
        <v>136</v>
      </c>
      <c r="F40" s="5">
        <f>F41</f>
        <v>1000</v>
      </c>
    </row>
    <row r="41" spans="1:6" ht="36" customHeight="1">
      <c r="A41" s="14" t="s">
        <v>54</v>
      </c>
      <c r="B41" s="52">
        <v>791</v>
      </c>
      <c r="C41" s="12" t="s">
        <v>165</v>
      </c>
      <c r="D41" s="12">
        <v>200</v>
      </c>
      <c r="E41" s="46" t="s">
        <v>136</v>
      </c>
      <c r="F41" s="5">
        <v>1000</v>
      </c>
    </row>
    <row r="42" spans="1:6" ht="54.75" customHeight="1">
      <c r="A42" s="11" t="s">
        <v>164</v>
      </c>
      <c r="B42" s="52">
        <v>791</v>
      </c>
      <c r="C42" s="12" t="s">
        <v>167</v>
      </c>
      <c r="D42" s="12"/>
      <c r="E42" s="46" t="s">
        <v>147</v>
      </c>
      <c r="F42" s="5">
        <f>F43</f>
        <v>150</v>
      </c>
    </row>
    <row r="43" spans="1:6" ht="33.75" customHeight="1">
      <c r="A43" s="14" t="s">
        <v>54</v>
      </c>
      <c r="B43" s="52">
        <v>791</v>
      </c>
      <c r="C43" s="12" t="s">
        <v>167</v>
      </c>
      <c r="D43" s="12">
        <v>200</v>
      </c>
      <c r="E43" s="46" t="s">
        <v>147</v>
      </c>
      <c r="F43" s="5">
        <v>150</v>
      </c>
    </row>
    <row r="44" spans="1:6" s="61" customFormat="1" ht="45.75" customHeight="1">
      <c r="A44" s="11" t="s">
        <v>164</v>
      </c>
      <c r="B44" s="52">
        <v>791</v>
      </c>
      <c r="C44" s="12" t="s">
        <v>179</v>
      </c>
      <c r="D44" s="12"/>
      <c r="E44" s="46" t="s">
        <v>147</v>
      </c>
      <c r="F44" s="5">
        <f>F45</f>
        <v>150</v>
      </c>
    </row>
    <row r="45" spans="1:6" s="61" customFormat="1" ht="33" customHeight="1">
      <c r="A45" s="14" t="s">
        <v>54</v>
      </c>
      <c r="B45" s="52">
        <v>791</v>
      </c>
      <c r="C45" s="12" t="s">
        <v>179</v>
      </c>
      <c r="D45" s="12">
        <v>200</v>
      </c>
      <c r="E45" s="46" t="s">
        <v>147</v>
      </c>
      <c r="F45" s="5">
        <v>150</v>
      </c>
    </row>
    <row r="46" spans="1:6" ht="119.25" customHeight="1">
      <c r="A46" s="60" t="s">
        <v>116</v>
      </c>
      <c r="B46" s="10">
        <v>791</v>
      </c>
      <c r="C46" s="16" t="s">
        <v>117</v>
      </c>
      <c r="D46" s="24"/>
      <c r="E46" s="47" t="s">
        <v>174</v>
      </c>
      <c r="F46" s="8">
        <f>F47</f>
        <v>200</v>
      </c>
    </row>
    <row r="47" spans="1:6" ht="30" customHeight="1">
      <c r="A47" s="22" t="s">
        <v>31</v>
      </c>
      <c r="B47" s="52">
        <v>791</v>
      </c>
      <c r="C47" s="12" t="s">
        <v>117</v>
      </c>
      <c r="D47" s="12">
        <v>200</v>
      </c>
      <c r="E47" s="46" t="s">
        <v>174</v>
      </c>
      <c r="F47" s="5">
        <f>'прил 3'!E48</f>
        <v>200</v>
      </c>
    </row>
    <row r="48" spans="1:6" ht="31.5" customHeight="1">
      <c r="A48" s="15" t="s">
        <v>24</v>
      </c>
      <c r="B48" s="10">
        <v>791</v>
      </c>
      <c r="C48" s="16" t="s">
        <v>25</v>
      </c>
      <c r="D48" s="16"/>
      <c r="E48" s="47"/>
      <c r="F48" s="8">
        <f>F49+F51+F57+F59+F55</f>
        <v>12208.3</v>
      </c>
    </row>
    <row r="49" spans="1:6">
      <c r="A49" s="15" t="s">
        <v>67</v>
      </c>
      <c r="B49" s="10">
        <v>791</v>
      </c>
      <c r="C49" s="16" t="s">
        <v>26</v>
      </c>
      <c r="D49" s="16"/>
      <c r="E49" s="47"/>
      <c r="F49" s="8">
        <f>F50</f>
        <v>706.9</v>
      </c>
    </row>
    <row r="50" spans="1:6" ht="78" customHeight="1">
      <c r="A50" s="14" t="s">
        <v>27</v>
      </c>
      <c r="B50" s="52">
        <v>791</v>
      </c>
      <c r="C50" s="12" t="s">
        <v>26</v>
      </c>
      <c r="D50" s="12">
        <v>100</v>
      </c>
      <c r="E50" s="46"/>
      <c r="F50" s="5">
        <f>'прил 3'!E51</f>
        <v>706.9</v>
      </c>
    </row>
    <row r="51" spans="1:6" ht="27" customHeight="1">
      <c r="A51" s="15" t="s">
        <v>29</v>
      </c>
      <c r="B51" s="10">
        <v>791</v>
      </c>
      <c r="C51" s="16" t="s">
        <v>62</v>
      </c>
      <c r="D51" s="16"/>
      <c r="E51" s="47" t="s">
        <v>176</v>
      </c>
      <c r="F51" s="8">
        <f>F52+F53+F54</f>
        <v>2037.1</v>
      </c>
    </row>
    <row r="52" spans="1:6" ht="93" customHeight="1">
      <c r="A52" s="14" t="s">
        <v>27</v>
      </c>
      <c r="B52" s="52">
        <v>791</v>
      </c>
      <c r="C52" s="12" t="s">
        <v>30</v>
      </c>
      <c r="D52" s="12">
        <v>100</v>
      </c>
      <c r="E52" s="46" t="s">
        <v>177</v>
      </c>
      <c r="F52" s="5">
        <f>'прил 3'!E53</f>
        <v>795</v>
      </c>
    </row>
    <row r="53" spans="1:6" ht="33.75" customHeight="1">
      <c r="A53" s="11" t="s">
        <v>54</v>
      </c>
      <c r="B53" s="52">
        <v>791</v>
      </c>
      <c r="C53" s="12" t="s">
        <v>30</v>
      </c>
      <c r="D53" s="12">
        <v>200</v>
      </c>
      <c r="E53" s="46" t="s">
        <v>177</v>
      </c>
      <c r="F53" s="5">
        <f>'прил 3'!E54</f>
        <v>1220.3</v>
      </c>
    </row>
    <row r="54" spans="1:6" ht="43.5" customHeight="1">
      <c r="A54" s="14" t="s">
        <v>32</v>
      </c>
      <c r="B54" s="52">
        <v>791</v>
      </c>
      <c r="C54" s="12" t="s">
        <v>30</v>
      </c>
      <c r="D54" s="12">
        <v>800</v>
      </c>
      <c r="E54" s="46" t="s">
        <v>153</v>
      </c>
      <c r="F54" s="5">
        <f>'прил 3'!E55</f>
        <v>21.8</v>
      </c>
    </row>
    <row r="55" spans="1:6" ht="42" customHeight="1">
      <c r="A55" s="9" t="s">
        <v>97</v>
      </c>
      <c r="B55" s="10">
        <v>791</v>
      </c>
      <c r="C55" s="16" t="s">
        <v>100</v>
      </c>
      <c r="D55" s="16"/>
      <c r="E55" s="47" t="s">
        <v>175</v>
      </c>
      <c r="F55" s="8">
        <f>F56</f>
        <v>9362</v>
      </c>
    </row>
    <row r="56" spans="1:6" ht="63.75" customHeight="1">
      <c r="A56" s="11" t="s">
        <v>99</v>
      </c>
      <c r="B56" s="52">
        <v>791</v>
      </c>
      <c r="C56" s="12" t="s">
        <v>100</v>
      </c>
      <c r="D56" s="12">
        <v>600</v>
      </c>
      <c r="E56" s="46" t="s">
        <v>175</v>
      </c>
      <c r="F56" s="5">
        <f>'прил 3'!E57</f>
        <v>9362</v>
      </c>
    </row>
    <row r="57" spans="1:6" ht="25.5" customHeight="1">
      <c r="A57" s="15" t="s">
        <v>34</v>
      </c>
      <c r="B57" s="10">
        <v>791</v>
      </c>
      <c r="C57" s="16" t="s">
        <v>35</v>
      </c>
      <c r="D57" s="16"/>
      <c r="E57" s="47"/>
      <c r="F57" s="8">
        <f>F58</f>
        <v>10</v>
      </c>
    </row>
    <row r="58" spans="1:6" ht="33" customHeight="1">
      <c r="A58" s="14" t="s">
        <v>32</v>
      </c>
      <c r="B58" s="52">
        <v>791</v>
      </c>
      <c r="C58" s="12" t="s">
        <v>35</v>
      </c>
      <c r="D58" s="12">
        <v>800</v>
      </c>
      <c r="E58" s="46"/>
      <c r="F58" s="5">
        <f>'прил 3'!E59</f>
        <v>10</v>
      </c>
    </row>
    <row r="59" spans="1:6" ht="30" customHeight="1">
      <c r="A59" s="9" t="s">
        <v>120</v>
      </c>
      <c r="B59" s="10">
        <v>791</v>
      </c>
      <c r="C59" s="16" t="s">
        <v>38</v>
      </c>
      <c r="D59" s="16"/>
      <c r="E59" s="47"/>
      <c r="F59" s="8">
        <f>F60+F61</f>
        <v>92.3</v>
      </c>
    </row>
    <row r="60" spans="1:6" ht="75">
      <c r="A60" s="14" t="s">
        <v>27</v>
      </c>
      <c r="B60" s="52">
        <v>791</v>
      </c>
      <c r="C60" s="12" t="s">
        <v>38</v>
      </c>
      <c r="D60" s="12">
        <v>100</v>
      </c>
      <c r="E60" s="46"/>
      <c r="F60" s="5">
        <f>'прил 3'!E61</f>
        <v>87.3</v>
      </c>
    </row>
    <row r="61" spans="1:6" ht="30">
      <c r="A61" s="14" t="s">
        <v>54</v>
      </c>
      <c r="B61" s="52">
        <v>791</v>
      </c>
      <c r="C61" s="12" t="s">
        <v>38</v>
      </c>
      <c r="D61" s="12">
        <v>200</v>
      </c>
      <c r="E61" s="46"/>
      <c r="F61" s="5">
        <f>'прил 3'!E62</f>
        <v>5</v>
      </c>
    </row>
    <row r="62" spans="1:6">
      <c r="A62" s="1"/>
      <c r="B62" s="1"/>
      <c r="C62" s="1"/>
      <c r="D62" s="1"/>
      <c r="E62" s="1"/>
      <c r="F62" s="1"/>
    </row>
    <row r="63" spans="1:6">
      <c r="A63" s="1"/>
      <c r="B63" s="1"/>
      <c r="C63" s="1"/>
      <c r="D63" s="1"/>
      <c r="E63" s="1"/>
      <c r="F63" s="1"/>
    </row>
    <row r="64" spans="1:6">
      <c r="A64" s="53" t="s">
        <v>17</v>
      </c>
      <c r="B64" s="1"/>
      <c r="C64" s="1"/>
      <c r="D64" s="1"/>
      <c r="E64" s="1"/>
      <c r="F64" s="1" t="s">
        <v>184</v>
      </c>
    </row>
  </sheetData>
  <mergeCells count="9">
    <mergeCell ref="A11:F11"/>
    <mergeCell ref="C1:F1"/>
    <mergeCell ref="C8:F8"/>
    <mergeCell ref="A10:F10"/>
    <mergeCell ref="A14:A15"/>
    <mergeCell ref="B14:B15"/>
    <mergeCell ref="C14:C15"/>
    <mergeCell ref="D14:D15"/>
    <mergeCell ref="E14:E15"/>
  </mergeCells>
  <pageMargins left="1.1023622047244095" right="0.70866141732283472" top="0.74803149606299213" bottom="0.74803149606299213" header="0.31496062992125984" footer="0.31496062992125984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 1</vt:lpstr>
      <vt:lpstr>прил 2</vt:lpstr>
      <vt:lpstr>прил 3</vt:lpstr>
      <vt:lpstr>прил 4</vt:lpstr>
      <vt:lpstr>'прил 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2020-07-21T11:24:31Z</dcterms:modified>
</cp:coreProperties>
</file>